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2"/>
  <workbookPr showInkAnnotation="0" autoCompressPictures="0"/>
  <mc:AlternateContent xmlns:mc="http://schemas.openxmlformats.org/markup-compatibility/2006">
    <mc:Choice Requires="x15">
      <x15ac:absPath xmlns:x15ac="http://schemas.microsoft.com/office/spreadsheetml/2010/11/ac" url="/Users/michaelbarron/Dropbox/Iraq EITI BOT Aug 2024/Final Report/Appendices/"/>
    </mc:Choice>
  </mc:AlternateContent>
  <xr:revisionPtr revIDLastSave="0" documentId="13_ncr:1_{AEDACC9B-E628-1C46-A1BE-D49AFB73B1C7}" xr6:coauthVersionLast="47" xr6:coauthVersionMax="47" xr10:uidLastSave="{00000000-0000-0000-0000-000000000000}"/>
  <bookViews>
    <workbookView xWindow="0" yWindow="560" windowWidth="28800" windowHeight="16340" xr2:uid="{2310F7B3-4A40-544E-A583-EDBE14E26FF1}"/>
  </bookViews>
  <sheets>
    <sheet name="Introduction" sheetId="6" r:id="rId1"/>
    <sheet name="1 Company identification" sheetId="18" r:id="rId2"/>
    <sheet name="2 Company ownership" sheetId="19" r:id="rId3"/>
    <sheet name="3 BO analysis" sheetId="14" r:id="rId4"/>
    <sheet name="4a BO details - Ownership" sheetId="3" r:id="rId5"/>
    <sheet name="4b BO details - Control" sheetId="16" r:id="rId6"/>
    <sheet name="5 Declaration" sheetId="15" r:id="rId7"/>
    <sheet name="Guidance Notes" sheetId="20" r:id="rId8"/>
    <sheet name="DATA" sheetId="21" r:id="rId9"/>
    <sheet name="Selected data set" sheetId="22" r:id="rId10"/>
    <sheet name="Sheet1" sheetId="12" state="hidden" r:id="rId11"/>
  </sheets>
  <externalReferences>
    <externalReference r:id="rId12"/>
    <externalReference r:id="rId13"/>
    <externalReference r:id="rId14"/>
  </externalReferences>
  <definedNames>
    <definedName name="Chooseoption" localSheetId="1">[1]Sheet1!$B$3:$B$4</definedName>
    <definedName name="Chooseoption" localSheetId="2">[2]Sheet1!$B$3:$B$4</definedName>
    <definedName name="Chooseoption" localSheetId="7">[1]Sheet1!$B$3:$B$4</definedName>
    <definedName name="Chooseoption" localSheetId="9">[3]Sheet1!$B$3:$B$4</definedName>
    <definedName name="Chooseoption">Sheet1!$B$3:$B$4</definedName>
    <definedName name="type">Sheet1!$D$3:$D$5</definedName>
    <definedName name="Type2">Sheet1!$D$3:$D$5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4" i="18" l="1"/>
  <c r="AD7" i="21" l="1"/>
  <c r="AC7" i="21"/>
  <c r="AB7" i="21"/>
  <c r="AA7" i="21"/>
  <c r="AD6" i="21"/>
  <c r="AC6" i="21"/>
  <c r="AB6" i="21"/>
  <c r="AA6" i="21"/>
  <c r="AK7" i="21" l="1"/>
  <c r="Z7" i="21"/>
  <c r="Y7" i="21"/>
  <c r="X7" i="21"/>
  <c r="W7" i="21"/>
  <c r="V7" i="21"/>
  <c r="U7" i="21"/>
  <c r="T7" i="21"/>
  <c r="S7" i="21"/>
  <c r="R7" i="21"/>
  <c r="Q7" i="21"/>
  <c r="P7" i="21"/>
  <c r="O7" i="21"/>
  <c r="N7" i="21"/>
  <c r="M7" i="21"/>
  <c r="L7" i="21"/>
  <c r="K7" i="21"/>
  <c r="J7" i="21"/>
  <c r="I7" i="21"/>
  <c r="H7" i="21"/>
  <c r="G7" i="21"/>
  <c r="F7" i="21"/>
  <c r="E7" i="21"/>
  <c r="Z6" i="21"/>
  <c r="Y6" i="21"/>
  <c r="X6" i="21"/>
  <c r="W6" i="21"/>
  <c r="V6" i="21"/>
  <c r="U6" i="21"/>
  <c r="T6" i="21"/>
  <c r="S6" i="21"/>
  <c r="R6" i="21"/>
  <c r="Q6" i="21"/>
  <c r="P6" i="21"/>
  <c r="O6" i="21"/>
  <c r="N6" i="21"/>
  <c r="M6" i="21"/>
  <c r="L6" i="21"/>
  <c r="K6" i="21"/>
  <c r="J6" i="21"/>
  <c r="I6" i="21"/>
  <c r="H6" i="21"/>
  <c r="G6" i="21"/>
  <c r="F6" i="21"/>
  <c r="E6" i="21"/>
  <c r="D7" i="21" l="1"/>
  <c r="D6" i="21"/>
  <c r="E2" i="22"/>
  <c r="A2" i="22" s="1" a="1"/>
  <c r="A2" i="22" l="1"/>
  <c r="D11" i="15"/>
  <c r="C284" i="21"/>
  <c r="C283" i="21"/>
  <c r="C282" i="21"/>
  <c r="C281" i="21"/>
  <c r="C280" i="21"/>
  <c r="C279" i="21"/>
  <c r="C278" i="21"/>
  <c r="C277" i="21"/>
  <c r="C276" i="21"/>
  <c r="C275" i="21"/>
  <c r="C273" i="21"/>
  <c r="C272" i="21"/>
  <c r="C271" i="21"/>
  <c r="C270" i="21"/>
  <c r="C269" i="21"/>
  <c r="C268" i="21"/>
  <c r="C267" i="21"/>
  <c r="C266" i="21"/>
  <c r="C265" i="21"/>
  <c r="C264" i="21"/>
  <c r="C263" i="21"/>
  <c r="C262" i="21"/>
  <c r="C261" i="21"/>
  <c r="C260" i="21"/>
  <c r="C259" i="21"/>
  <c r="C258" i="21"/>
  <c r="C257" i="21"/>
  <c r="C256" i="21"/>
  <c r="C255" i="21"/>
  <c r="C254" i="21"/>
  <c r="C253" i="21"/>
  <c r="C252" i="21"/>
  <c r="C251" i="21"/>
  <c r="C250" i="21"/>
  <c r="C249" i="21"/>
  <c r="C248" i="21"/>
  <c r="C247" i="21"/>
  <c r="C246" i="21"/>
  <c r="C245" i="21"/>
  <c r="C244" i="21"/>
  <c r="C243" i="21"/>
  <c r="C242" i="21"/>
  <c r="C241" i="21"/>
  <c r="C240" i="21"/>
  <c r="C239" i="21"/>
  <c r="C238" i="21"/>
  <c r="C237" i="21"/>
  <c r="C236" i="21"/>
  <c r="C235" i="21"/>
  <c r="C234" i="21"/>
  <c r="C233" i="21"/>
  <c r="C232" i="21"/>
  <c r="C231" i="21"/>
  <c r="C230" i="21"/>
  <c r="C229" i="21"/>
  <c r="C228" i="21"/>
  <c r="C227" i="21"/>
  <c r="C226" i="21"/>
  <c r="C225" i="21"/>
  <c r="C224" i="21"/>
  <c r="C223" i="21"/>
  <c r="C222" i="21"/>
  <c r="C221" i="21"/>
  <c r="C220" i="21"/>
  <c r="C219" i="21"/>
  <c r="C218" i="21"/>
  <c r="C217" i="21"/>
  <c r="C216" i="21"/>
  <c r="C215" i="21"/>
  <c r="C214" i="21"/>
  <c r="C213" i="21"/>
  <c r="C212" i="21"/>
  <c r="C211" i="21"/>
  <c r="C210" i="21"/>
  <c r="C209" i="21"/>
  <c r="C208" i="21"/>
  <c r="C207" i="21"/>
  <c r="C206" i="21"/>
  <c r="C205" i="21"/>
  <c r="C204" i="21"/>
  <c r="C203" i="21"/>
  <c r="C202" i="21"/>
  <c r="C201" i="21"/>
  <c r="C200" i="21"/>
  <c r="C199" i="21"/>
  <c r="C198" i="21"/>
  <c r="C197" i="21"/>
  <c r="C196" i="21"/>
  <c r="C195" i="21"/>
  <c r="C194" i="21"/>
  <c r="C193" i="21"/>
  <c r="C192" i="21"/>
  <c r="C191" i="21"/>
  <c r="C190" i="21"/>
  <c r="C189" i="21"/>
  <c r="C188" i="21"/>
  <c r="C187" i="21"/>
  <c r="C186" i="21"/>
  <c r="C185" i="21"/>
  <c r="C184" i="21"/>
  <c r="C183" i="21"/>
  <c r="C182" i="21"/>
  <c r="C181" i="21"/>
  <c r="C180" i="21"/>
  <c r="C179" i="21"/>
  <c r="C178" i="21"/>
  <c r="C177" i="21"/>
  <c r="C176" i="21"/>
  <c r="C175" i="21"/>
  <c r="C174" i="21"/>
  <c r="C173" i="21"/>
  <c r="C172" i="21"/>
  <c r="C171" i="21"/>
  <c r="C170" i="21"/>
  <c r="C169" i="21"/>
  <c r="C167" i="21"/>
  <c r="C166" i="21"/>
  <c r="C165" i="21"/>
  <c r="C164" i="21"/>
  <c r="C163" i="21"/>
  <c r="C162" i="21"/>
  <c r="C161" i="21"/>
  <c r="C160" i="21"/>
  <c r="C159" i="21"/>
  <c r="C158" i="21"/>
  <c r="C157" i="21"/>
  <c r="C156" i="21"/>
  <c r="C155" i="21"/>
  <c r="C154" i="21"/>
  <c r="C153" i="21"/>
  <c r="C152" i="21"/>
  <c r="C151" i="21"/>
  <c r="C150" i="21"/>
  <c r="C149" i="21"/>
  <c r="C148" i="21"/>
  <c r="C147" i="21"/>
  <c r="C146" i="21"/>
  <c r="C145" i="21"/>
  <c r="C144" i="21"/>
  <c r="C143" i="21"/>
  <c r="C142" i="21"/>
  <c r="C141" i="21"/>
  <c r="C140" i="21"/>
  <c r="C139" i="21"/>
  <c r="C138" i="21"/>
  <c r="C137" i="21"/>
  <c r="C136" i="21"/>
  <c r="C135" i="21"/>
  <c r="C134" i="21"/>
  <c r="C133" i="21"/>
  <c r="C132" i="21"/>
  <c r="C131" i="21"/>
  <c r="C130" i="21"/>
  <c r="C129" i="21"/>
  <c r="C128" i="21"/>
  <c r="C127" i="21"/>
  <c r="C126" i="21"/>
  <c r="C125" i="21"/>
  <c r="C124" i="21"/>
  <c r="C123" i="21"/>
  <c r="C122" i="21"/>
  <c r="C121" i="21"/>
  <c r="C120" i="21"/>
  <c r="C119" i="21"/>
  <c r="C118" i="21"/>
  <c r="C117" i="21"/>
  <c r="C116" i="21"/>
  <c r="C115" i="21"/>
  <c r="C114" i="21"/>
  <c r="C113" i="21"/>
  <c r="C112" i="21"/>
  <c r="C111" i="21"/>
  <c r="C110" i="21"/>
  <c r="C109" i="21"/>
  <c r="C108" i="21"/>
  <c r="C107" i="21"/>
  <c r="C106" i="21"/>
  <c r="C105" i="21"/>
  <c r="C104" i="21"/>
  <c r="C103" i="21"/>
  <c r="C102" i="21"/>
  <c r="C101" i="21"/>
  <c r="C100" i="21"/>
  <c r="C99" i="21"/>
  <c r="C98" i="21"/>
  <c r="C97" i="21"/>
  <c r="C96" i="21"/>
  <c r="C95" i="21"/>
  <c r="C94" i="21"/>
  <c r="C93" i="21"/>
  <c r="C92" i="21"/>
  <c r="C91" i="21"/>
  <c r="C90" i="21"/>
  <c r="C89" i="21"/>
  <c r="C88" i="21"/>
  <c r="C87" i="21"/>
  <c r="C86" i="21"/>
  <c r="C85" i="21"/>
  <c r="C84" i="21"/>
  <c r="C82" i="21"/>
  <c r="C81" i="21"/>
  <c r="C80" i="21"/>
  <c r="C79" i="21"/>
  <c r="C78" i="21"/>
  <c r="C77" i="21"/>
  <c r="C76" i="21"/>
  <c r="C75" i="21"/>
  <c r="C74" i="21"/>
  <c r="C73" i="21"/>
  <c r="C72" i="21"/>
  <c r="C71" i="21"/>
  <c r="C70" i="21"/>
  <c r="C69" i="21"/>
  <c r="C68" i="21"/>
  <c r="C67" i="21"/>
  <c r="C66" i="21"/>
  <c r="C65" i="21"/>
  <c r="C64" i="21"/>
  <c r="C63" i="21"/>
  <c r="C61" i="21"/>
  <c r="C60" i="21"/>
  <c r="C59" i="21"/>
  <c r="C58" i="21"/>
  <c r="C57" i="21"/>
  <c r="C56" i="21"/>
  <c r="C55" i="21"/>
  <c r="C54" i="21"/>
  <c r="C53" i="21"/>
  <c r="C52" i="21"/>
  <c r="C51" i="21"/>
  <c r="C50" i="21"/>
  <c r="C49" i="21"/>
  <c r="C48" i="21"/>
  <c r="C47" i="21"/>
  <c r="C46" i="21"/>
  <c r="C45" i="21"/>
  <c r="C43" i="21"/>
  <c r="C42" i="21"/>
  <c r="C41" i="21"/>
  <c r="C40" i="21"/>
  <c r="C39" i="21"/>
  <c r="C38" i="21"/>
  <c r="C37" i="21"/>
  <c r="C36" i="21"/>
  <c r="C35" i="21"/>
  <c r="C34" i="21"/>
  <c r="C32" i="21"/>
  <c r="C31" i="21"/>
  <c r="C30" i="21"/>
  <c r="C29" i="21"/>
  <c r="C28" i="21"/>
  <c r="C27" i="21"/>
  <c r="C26" i="21"/>
  <c r="C25" i="21"/>
  <c r="C24" i="21"/>
  <c r="C23" i="21"/>
  <c r="C22" i="21"/>
  <c r="C21" i="21"/>
  <c r="C20" i="21"/>
  <c r="C19" i="21"/>
  <c r="C18" i="21"/>
  <c r="C17" i="21"/>
  <c r="C16" i="21"/>
  <c r="C14" i="21"/>
  <c r="C13" i="21"/>
  <c r="C12" i="21"/>
  <c r="C11" i="21"/>
  <c r="C10" i="21"/>
  <c r="C9" i="21"/>
  <c r="D17" i="15" l="1"/>
  <c r="D5" i="15"/>
  <c r="G34" i="16"/>
  <c r="D32" i="16"/>
  <c r="F27" i="16"/>
  <c r="H24" i="16"/>
  <c r="E23" i="16"/>
  <c r="G20" i="16"/>
  <c r="D19" i="16"/>
  <c r="F17" i="16"/>
  <c r="H15" i="16"/>
  <c r="E14" i="16"/>
  <c r="G12" i="16"/>
  <c r="D11" i="16"/>
  <c r="F9" i="16"/>
  <c r="F34" i="3"/>
  <c r="F31" i="3"/>
  <c r="F26" i="3"/>
  <c r="F23" i="3"/>
  <c r="E20" i="3"/>
  <c r="E18" i="3"/>
  <c r="E16" i="3"/>
  <c r="E14" i="3"/>
  <c r="E12" i="3"/>
  <c r="E10" i="3"/>
  <c r="E39" i="14"/>
  <c r="E37" i="14"/>
  <c r="E35" i="14"/>
  <c r="D16" i="15"/>
  <c r="D4" i="15"/>
  <c r="F34" i="16"/>
  <c r="H31" i="16"/>
  <c r="E27" i="16"/>
  <c r="G24" i="16"/>
  <c r="D23" i="16"/>
  <c r="F20" i="16"/>
  <c r="H18" i="16"/>
  <c r="E17" i="16"/>
  <c r="G15" i="16"/>
  <c r="D14" i="16"/>
  <c r="F12" i="16"/>
  <c r="H10" i="16"/>
  <c r="E9" i="16"/>
  <c r="E34" i="3"/>
  <c r="E31" i="3"/>
  <c r="E23" i="3"/>
  <c r="D20" i="3"/>
  <c r="D18" i="3"/>
  <c r="D16" i="3"/>
  <c r="D14" i="3"/>
  <c r="D12" i="3"/>
  <c r="D10" i="3"/>
  <c r="D39" i="14"/>
  <c r="H7" i="16" s="1"/>
  <c r="D37" i="14"/>
  <c r="F7" i="16" s="1"/>
  <c r="D35" i="14"/>
  <c r="D7" i="16" s="1"/>
  <c r="D14" i="15"/>
  <c r="H35" i="16"/>
  <c r="E34" i="16"/>
  <c r="G31" i="16"/>
  <c r="D27" i="16"/>
  <c r="F24" i="16"/>
  <c r="H22" i="16"/>
  <c r="E20" i="16"/>
  <c r="G18" i="16"/>
  <c r="D17" i="16"/>
  <c r="F15" i="16"/>
  <c r="H13" i="16"/>
  <c r="E12" i="16"/>
  <c r="G10" i="16"/>
  <c r="D9" i="16"/>
  <c r="D34" i="3"/>
  <c r="D31" i="3"/>
  <c r="D26" i="3"/>
  <c r="D23" i="3"/>
  <c r="G19" i="3"/>
  <c r="G17" i="3"/>
  <c r="G15" i="3"/>
  <c r="G13" i="3"/>
  <c r="G11" i="3"/>
  <c r="G9" i="3"/>
  <c r="C39" i="14"/>
  <c r="H6" i="16" s="1"/>
  <c r="C37" i="14"/>
  <c r="C35" i="14"/>
  <c r="D13" i="15"/>
  <c r="D34" i="16"/>
  <c r="E26" i="3"/>
  <c r="G35" i="16"/>
  <c r="D12" i="15"/>
  <c r="H32" i="16"/>
  <c r="G27" i="16"/>
  <c r="H23" i="16"/>
  <c r="D20" i="16"/>
  <c r="H17" i="16"/>
  <c r="D15" i="16"/>
  <c r="H12" i="16"/>
  <c r="D10" i="16"/>
  <c r="G32" i="3"/>
  <c r="D27" i="3"/>
  <c r="F22" i="3"/>
  <c r="F18" i="3"/>
  <c r="D15" i="3"/>
  <c r="F11" i="3"/>
  <c r="D9" i="3"/>
  <c r="E36" i="14"/>
  <c r="G20" i="3"/>
  <c r="F31" i="16"/>
  <c r="G32" i="16"/>
  <c r="H26" i="16"/>
  <c r="G23" i="16"/>
  <c r="H19" i="16"/>
  <c r="G17" i="16"/>
  <c r="H14" i="16"/>
  <c r="D12" i="16"/>
  <c r="H9" i="16"/>
  <c r="F32" i="3"/>
  <c r="G26" i="3"/>
  <c r="E22" i="3"/>
  <c r="F17" i="3"/>
  <c r="G14" i="3"/>
  <c r="E11" i="3"/>
  <c r="F39" i="14"/>
  <c r="H30" i="16" s="1"/>
  <c r="D36" i="14"/>
  <c r="E7" i="16" s="1"/>
  <c r="G24" i="3"/>
  <c r="E32" i="16"/>
  <c r="G22" i="16"/>
  <c r="F19" i="16"/>
  <c r="G16" i="16"/>
  <c r="G11" i="16"/>
  <c r="G35" i="3"/>
  <c r="F24" i="3"/>
  <c r="F20" i="3"/>
  <c r="D17" i="3"/>
  <c r="G10" i="3"/>
  <c r="E38" i="14"/>
  <c r="E26" i="16"/>
  <c r="F22" i="16"/>
  <c r="E19" i="16"/>
  <c r="F16" i="16"/>
  <c r="G13" i="16"/>
  <c r="F11" i="16"/>
  <c r="F35" i="3"/>
  <c r="G31" i="3"/>
  <c r="F19" i="3"/>
  <c r="G16" i="3"/>
  <c r="E13" i="3"/>
  <c r="F10" i="3"/>
  <c r="D38" i="14"/>
  <c r="G7" i="16" s="1"/>
  <c r="D7" i="15"/>
  <c r="F32" i="16"/>
  <c r="G26" i="16"/>
  <c r="F23" i="16"/>
  <c r="G19" i="16"/>
  <c r="H16" i="16"/>
  <c r="G14" i="16"/>
  <c r="H11" i="16"/>
  <c r="G9" i="16"/>
  <c r="E32" i="3"/>
  <c r="E17" i="3"/>
  <c r="F14" i="3"/>
  <c r="D11" i="3"/>
  <c r="F38" i="14"/>
  <c r="G30" i="16" s="1"/>
  <c r="C36" i="14"/>
  <c r="D6" i="15"/>
  <c r="F14" i="16"/>
  <c r="D32" i="3"/>
  <c r="F13" i="3"/>
  <c r="F35" i="14"/>
  <c r="D30" i="16" s="1"/>
  <c r="E24" i="3"/>
  <c r="F26" i="16"/>
  <c r="F35" i="16"/>
  <c r="E35" i="16"/>
  <c r="E31" i="16"/>
  <c r="D26" i="16"/>
  <c r="E22" i="16"/>
  <c r="F18" i="16"/>
  <c r="E16" i="16"/>
  <c r="F13" i="16"/>
  <c r="E11" i="16"/>
  <c r="E35" i="3"/>
  <c r="G27" i="3"/>
  <c r="D24" i="3"/>
  <c r="E19" i="3"/>
  <c r="F16" i="3"/>
  <c r="D13" i="3"/>
  <c r="F9" i="3"/>
  <c r="C38" i="14"/>
  <c r="D31" i="16"/>
  <c r="E24" i="16"/>
  <c r="D22" i="16"/>
  <c r="E18" i="16"/>
  <c r="D16" i="16"/>
  <c r="E13" i="16"/>
  <c r="F10" i="16"/>
  <c r="D35" i="3"/>
  <c r="F27" i="3"/>
  <c r="G23" i="3"/>
  <c r="D19" i="3"/>
  <c r="F15" i="3"/>
  <c r="G12" i="3"/>
  <c r="E9" i="3"/>
  <c r="F37" i="14"/>
  <c r="F30" i="16" s="1"/>
  <c r="H27" i="16"/>
  <c r="D24" i="16"/>
  <c r="H20" i="16"/>
  <c r="D18" i="16"/>
  <c r="E15" i="16"/>
  <c r="D13" i="16"/>
  <c r="E10" i="16"/>
  <c r="G34" i="3"/>
  <c r="E27" i="3"/>
  <c r="G22" i="3"/>
  <c r="G18" i="3"/>
  <c r="E15" i="3"/>
  <c r="F12" i="3"/>
  <c r="D22" i="3"/>
  <c r="F36" i="14"/>
  <c r="E30" i="16" s="1"/>
  <c r="D35" i="16"/>
  <c r="H34" i="16"/>
  <c r="F13" i="14"/>
  <c r="F11" i="14"/>
  <c r="E11" i="14"/>
  <c r="D13" i="14"/>
  <c r="G7" i="3" s="1"/>
  <c r="E13" i="14"/>
  <c r="D11" i="14"/>
  <c r="E7" i="3" s="1"/>
  <c r="C13" i="14"/>
  <c r="G6" i="3" s="1"/>
  <c r="C11" i="14"/>
  <c r="E6" i="3" s="1"/>
  <c r="F10" i="14"/>
  <c r="E10" i="14"/>
  <c r="D12" i="14"/>
  <c r="F7" i="3" s="1"/>
  <c r="F30" i="14"/>
  <c r="C12" i="14"/>
  <c r="F6" i="3" s="1"/>
  <c r="C10" i="14"/>
  <c r="D6" i="3" s="1"/>
  <c r="F12" i="14"/>
  <c r="E12" i="14"/>
  <c r="D10" i="14"/>
  <c r="D7" i="3" s="1"/>
  <c r="D44" i="19"/>
  <c r="D34" i="19"/>
  <c r="E11" i="19"/>
  <c r="D9" i="19"/>
  <c r="D43" i="19"/>
  <c r="D33" i="19"/>
  <c r="D11" i="19"/>
  <c r="C10" i="19"/>
  <c r="D42" i="19"/>
  <c r="F29" i="19"/>
  <c r="C11" i="19"/>
  <c r="C9" i="19"/>
  <c r="D40" i="19"/>
  <c r="F12" i="19"/>
  <c r="F10" i="19"/>
  <c r="D9" i="18"/>
  <c r="D39" i="19"/>
  <c r="E12" i="19"/>
  <c r="E10" i="19"/>
  <c r="D8" i="18"/>
  <c r="D12" i="19"/>
  <c r="D10" i="19"/>
  <c r="D7" i="18"/>
  <c r="D37" i="19"/>
  <c r="C12" i="19"/>
  <c r="F9" i="19"/>
  <c r="D6" i="18"/>
  <c r="D35" i="19"/>
  <c r="F11" i="19"/>
  <c r="E9" i="19"/>
  <c r="D5" i="18"/>
  <c r="D38" i="19"/>
  <c r="W30" i="3"/>
  <c r="V30" i="3"/>
  <c r="U30" i="3"/>
  <c r="T30" i="3"/>
  <c r="S30" i="3"/>
  <c r="R30" i="3"/>
  <c r="Q30" i="3"/>
  <c r="P30" i="3"/>
  <c r="O30" i="3"/>
  <c r="N30" i="3"/>
  <c r="M30" i="3"/>
  <c r="W7" i="3"/>
  <c r="V7" i="3"/>
  <c r="U7" i="3"/>
  <c r="T7" i="3"/>
  <c r="S7" i="3"/>
  <c r="R7" i="3"/>
  <c r="Q7" i="3"/>
  <c r="P7" i="3"/>
  <c r="O7" i="3"/>
  <c r="N7" i="3"/>
  <c r="M7" i="3"/>
  <c r="W6" i="3"/>
  <c r="V6" i="3"/>
  <c r="U6" i="3"/>
  <c r="T6" i="3"/>
  <c r="S6" i="3"/>
  <c r="R6" i="3"/>
  <c r="Q6" i="3"/>
  <c r="P6" i="3"/>
  <c r="O6" i="3"/>
  <c r="N6" i="3"/>
  <c r="M6" i="3"/>
  <c r="I35" i="14" l="1"/>
  <c r="D6" i="16"/>
  <c r="I38" i="14"/>
  <c r="G6" i="16"/>
  <c r="I36" i="14"/>
  <c r="E6" i="16"/>
  <c r="I37" i="14"/>
  <c r="F6" i="16"/>
  <c r="I39" i="14"/>
  <c r="F31" i="14"/>
  <c r="G31" i="14" s="1"/>
  <c r="F30" i="19"/>
  <c r="G30" i="19" s="1"/>
  <c r="L30" i="3"/>
  <c r="K30" i="3"/>
  <c r="J30" i="3"/>
  <c r="I30" i="3"/>
  <c r="H30" i="3"/>
  <c r="G30" i="3"/>
  <c r="F30" i="3"/>
  <c r="E30" i="3"/>
  <c r="D30" i="3"/>
  <c r="I40" i="14" l="1"/>
  <c r="L7" i="3"/>
  <c r="K7" i="3"/>
  <c r="J7" i="3"/>
  <c r="I7" i="3"/>
  <c r="H7" i="3"/>
  <c r="L6" i="3"/>
  <c r="K6" i="3"/>
  <c r="J6" i="3"/>
  <c r="I6" i="3"/>
  <c r="H6"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<sst xmlns="http://schemas.openxmlformats.org/spreadsheetml/2006/main" count="4100" uniqueCount="692">
  <si>
    <t>&lt;text&gt;</t>
  </si>
  <si>
    <t>&lt;URL&gt;</t>
  </si>
  <si>
    <t>&lt;number&gt;</t>
  </si>
  <si>
    <t>Entry</t>
  </si>
  <si>
    <t>Name</t>
  </si>
  <si>
    <t>Email address</t>
  </si>
  <si>
    <t>Date</t>
  </si>
  <si>
    <t>Comments</t>
  </si>
  <si>
    <t>&lt;choose option&gt;</t>
  </si>
  <si>
    <t>Company identification</t>
  </si>
  <si>
    <r>
      <rPr>
        <b/>
        <sz val="10"/>
        <color theme="1"/>
        <rFont val="Calibri"/>
        <family val="2"/>
        <scheme val="minor"/>
      </rPr>
      <t>Full legal name of the company</t>
    </r>
    <r>
      <rPr>
        <sz val="10"/>
        <color theme="1"/>
        <rFont val="Calibri"/>
        <family val="2"/>
        <scheme val="minor"/>
      </rPr>
      <t xml:space="preserve"> (including legal form of legal entity)</t>
    </r>
  </si>
  <si>
    <t>Country of registration</t>
  </si>
  <si>
    <r>
      <t xml:space="preserve">Contact address </t>
    </r>
    <r>
      <rPr>
        <sz val="10"/>
        <color theme="1"/>
        <rFont val="Calibri"/>
        <family val="2"/>
        <scheme val="minor"/>
      </rPr>
      <t>(registered  office for legal entities)</t>
    </r>
  </si>
  <si>
    <t>Declaration form prepared by</t>
  </si>
  <si>
    <t>Position</t>
  </si>
  <si>
    <t>Telephone number</t>
  </si>
  <si>
    <t>Name of stock exchange</t>
  </si>
  <si>
    <t>Link to stock exchange filings</t>
  </si>
  <si>
    <t>Name of publicly listed owner</t>
  </si>
  <si>
    <t>Country of registration (or nationality of a natural person)</t>
  </si>
  <si>
    <t>% interest</t>
  </si>
  <si>
    <t>Full name as it appears on national identify card</t>
  </si>
  <si>
    <t>Date of Birth</t>
  </si>
  <si>
    <t>Nationality</t>
  </si>
  <si>
    <t>Country of residence</t>
  </si>
  <si>
    <t>Identity of the Beneficial Owner</t>
  </si>
  <si>
    <t>Residential address</t>
  </si>
  <si>
    <t>Service address</t>
  </si>
  <si>
    <t>Other means of contact</t>
  </si>
  <si>
    <t>&lt;YYYY-MM-DD&gt;</t>
  </si>
  <si>
    <t>Reason for PEP designation</t>
  </si>
  <si>
    <t>Information about how ownership is held or control over the company is exercised</t>
  </si>
  <si>
    <t>Attestation</t>
  </si>
  <si>
    <t>Signature</t>
  </si>
  <si>
    <t xml:space="preserve">I, undersigned, for and on behalf of the reporting entity confirm that all information provided  above and in the attached beneficial ownership declaration(s) is accurate and reliable. </t>
  </si>
  <si>
    <t>Please find attached the following supporting documents verifying the accuracy of the beneficial ownership information submitted:</t>
  </si>
  <si>
    <t>Yes</t>
  </si>
  <si>
    <t>No</t>
  </si>
  <si>
    <t>National identity number</t>
  </si>
  <si>
    <t>Guidance notes</t>
  </si>
  <si>
    <t>Name of government owner</t>
  </si>
  <si>
    <t>Link to government agency website</t>
  </si>
  <si>
    <t>SECTION 1</t>
  </si>
  <si>
    <t>SECTION 2</t>
  </si>
  <si>
    <t>Natural Person</t>
  </si>
  <si>
    <t>Beneficial ownership analysis</t>
  </si>
  <si>
    <t>SECTION 3</t>
  </si>
  <si>
    <t>Listed Company</t>
  </si>
  <si>
    <t>Government Owned</t>
  </si>
  <si>
    <t>Owner 1</t>
  </si>
  <si>
    <t>Owner 2</t>
  </si>
  <si>
    <t>Owner 3</t>
  </si>
  <si>
    <t>Owner 4</t>
  </si>
  <si>
    <t>Owner 5</t>
  </si>
  <si>
    <t>Owner 6</t>
  </si>
  <si>
    <t>Owner 7</t>
  </si>
  <si>
    <t>Owner 8</t>
  </si>
  <si>
    <t>Owner 9</t>
  </si>
  <si>
    <t>Owner 10</t>
  </si>
  <si>
    <t>Total</t>
  </si>
  <si>
    <t>Beneficial owner</t>
  </si>
  <si>
    <t>Status</t>
  </si>
  <si>
    <t>&lt;name&gt;</t>
  </si>
  <si>
    <t>SECTION 5</t>
  </si>
  <si>
    <t>Declaration</t>
  </si>
  <si>
    <t>Percentage interest</t>
  </si>
  <si>
    <t>If no, how is this interest represented?</t>
  </si>
  <si>
    <t>Interest represented by shares (directly or indirectly)?</t>
  </si>
  <si>
    <t>Beneficial owner details</t>
  </si>
  <si>
    <t>Company ownership</t>
  </si>
  <si>
    <t>Is this a politically exposed  person (PEP)</t>
  </si>
  <si>
    <t>Date from which person became a PEP</t>
  </si>
  <si>
    <t>Date person stopped being a PEP (if applicable)</t>
  </si>
  <si>
    <t>Full name of publicly listed beneficial owner</t>
  </si>
  <si>
    <t>Has this beneficial ownership changed in the 12 month prior to the reporting date?</t>
  </si>
  <si>
    <t>If yes, please provide explanation</t>
  </si>
  <si>
    <t>Guidance Notes</t>
  </si>
  <si>
    <t>General Guidance</t>
  </si>
  <si>
    <t>Section Specific Guidance</t>
  </si>
  <si>
    <t>Owner 11</t>
  </si>
  <si>
    <t>Owner 12</t>
  </si>
  <si>
    <t>Owner 13</t>
  </si>
  <si>
    <t>Owner 14</t>
  </si>
  <si>
    <t>Owner 15</t>
  </si>
  <si>
    <t>Section 1</t>
  </si>
  <si>
    <t>Section 2</t>
  </si>
  <si>
    <t>Section 3</t>
  </si>
  <si>
    <t>Section 5</t>
  </si>
  <si>
    <t>Having completed the form, this section then records the formal declaration on behalf of the reporting company that the information provided is complete and correct</t>
  </si>
  <si>
    <t>This information should reflect the legal owner, being the company or companies, person or people who directly hold shares in the reporting company.</t>
  </si>
  <si>
    <t>Insert the name (including the country) of the stock exchange on which the shares are listed.</t>
  </si>
  <si>
    <t>Insert the name of the parent company that is listed on a stock exchange.</t>
  </si>
  <si>
    <t xml:space="preserve">Include the percentage interest. </t>
  </si>
  <si>
    <t>Provide the full name of the person, as it appears on their identity documents (see below notes)</t>
  </si>
  <si>
    <t>Include the date when either the person stopped having an interest in the company, or stopped being a PEP.</t>
  </si>
  <si>
    <t>Include the individual's date of birth in the format yyyy-mm-dd</t>
  </si>
  <si>
    <t>State the nationality of the individual. For people holding more than one nationality, state all officially recognised nationalities.</t>
  </si>
  <si>
    <t>Provide an e-mail address or telephone number</t>
  </si>
  <si>
    <t>Provide the full name of the listed company as it appears on the listing register of the relevant stock exchange.</t>
  </si>
  <si>
    <t>Provide the URL link to the stock exchange page where details of the reporting company appear.</t>
  </si>
  <si>
    <t>If the answer above was "yes", please explain in as much detail as possible how the interest has changed.</t>
  </si>
  <si>
    <t>Insert the fact that causes the person to be a politically exposed person. That might be their position in government, or their family relationship to a person holding a political position.</t>
  </si>
  <si>
    <t>Provide a service address. In most cases this will be the address of the reporting company or a holding company with which the individual is associated.</t>
  </si>
  <si>
    <t>In many cases the percentage interest shown above may simply reflect the ownership of shares. However, if the percentage interest reflects a more complex influence through other types of control (such as representation on a Board of Directors), please answer "No".</t>
  </si>
  <si>
    <t>If the answer above was "No", please explain in as much detail as possible how the interest is represented.</t>
  </si>
  <si>
    <t>Answer "Yes" if this beneficial owner became a beneficial owner during the period, or if their level of interest has changed since the last report was completed.</t>
  </si>
  <si>
    <t>Insert the country where the person, company or government is resident.</t>
  </si>
  <si>
    <t>Yes - Exploration licence</t>
  </si>
  <si>
    <t>i</t>
  </si>
  <si>
    <t>ii</t>
  </si>
  <si>
    <t>iii</t>
  </si>
  <si>
    <t>iv</t>
  </si>
  <si>
    <t>v</t>
  </si>
  <si>
    <t>vi</t>
  </si>
  <si>
    <t>vii</t>
  </si>
  <si>
    <t>viii</t>
  </si>
  <si>
    <t>ix</t>
  </si>
  <si>
    <t>x</t>
  </si>
  <si>
    <t>xi</t>
  </si>
  <si>
    <t>xii</t>
  </si>
  <si>
    <t>xiii</t>
  </si>
  <si>
    <t>xiv</t>
  </si>
  <si>
    <t>xv</t>
  </si>
  <si>
    <t>xvi</t>
  </si>
  <si>
    <t>xvii</t>
  </si>
  <si>
    <t>xviii</t>
  </si>
  <si>
    <t>xix</t>
  </si>
  <si>
    <t>xx</t>
  </si>
  <si>
    <t>xxi</t>
  </si>
  <si>
    <t>xxii</t>
  </si>
  <si>
    <t>xxiii</t>
  </si>
  <si>
    <t>xxiv</t>
  </si>
  <si>
    <t>xxv</t>
  </si>
  <si>
    <t>xxvi</t>
  </si>
  <si>
    <t>xxvii</t>
  </si>
  <si>
    <t>xxviii</t>
  </si>
  <si>
    <t>xxix</t>
  </si>
  <si>
    <t>xxx</t>
  </si>
  <si>
    <t>xxxi</t>
  </si>
  <si>
    <t>xxxii</t>
  </si>
  <si>
    <t>xxxiii</t>
  </si>
  <si>
    <t>xxxiv</t>
  </si>
  <si>
    <t>xxxv</t>
  </si>
  <si>
    <t>Provide the name of the government owner, and a URL link to the government website page most relevant for the reporting company.</t>
  </si>
  <si>
    <r>
      <t xml:space="preserve">Only respond "yes" here if the reporting company is itself directly or indirectly </t>
    </r>
    <r>
      <rPr>
        <b/>
        <sz val="12"/>
        <color theme="1"/>
        <rFont val="Calibri"/>
        <family val="2"/>
        <scheme val="minor"/>
      </rPr>
      <t>WHOLLY</t>
    </r>
    <r>
      <rPr>
        <sz val="12"/>
        <color theme="1"/>
        <rFont val="Calibri"/>
        <family val="2"/>
        <scheme val="minor"/>
      </rPr>
      <t xml:space="preserve"> owned and controlled by a government. Otherwise respond "no".</t>
    </r>
  </si>
  <si>
    <r>
      <t xml:space="preserve">Only respond "yes" here if the reporting company is itself directly or indirectly </t>
    </r>
    <r>
      <rPr>
        <b/>
        <sz val="12"/>
        <color theme="1"/>
        <rFont val="Calibri"/>
        <family val="2"/>
        <scheme val="minor"/>
      </rPr>
      <t>WHOLLY</t>
    </r>
    <r>
      <rPr>
        <sz val="12"/>
        <color theme="1"/>
        <rFont val="Calibri"/>
        <family val="2"/>
        <scheme val="minor"/>
      </rPr>
      <t xml:space="preserve"> owned and controlled by a </t>
    </r>
    <r>
      <rPr>
        <b/>
        <sz val="12"/>
        <color theme="1"/>
        <rFont val="Calibri"/>
        <family val="2"/>
        <scheme val="minor"/>
      </rPr>
      <t xml:space="preserve">SINGLE </t>
    </r>
    <r>
      <rPr>
        <sz val="12"/>
        <color theme="1"/>
        <rFont val="Calibri"/>
        <family val="2"/>
        <scheme val="minor"/>
      </rPr>
      <t>company listed on a stock exchange. Otherwise respond "no". If the company is jointly owned by 2 or more listed companies, answer "no" and complete Section 3.</t>
    </r>
  </si>
  <si>
    <t>Select from the list, either "Natural person", "Listed Company" or "Government Owned". If none of these apply, the owner identified probably is not a beneficial owner. Please review the definition of a beneficial owner.</t>
  </si>
  <si>
    <t>Yes, 100% of shares</t>
  </si>
  <si>
    <t>Yes, but less than 100% of shares</t>
  </si>
  <si>
    <t>Nature of control - e.g. shareholder agreement, control of Board of Directors</t>
  </si>
  <si>
    <t>SECTION 4a</t>
  </si>
  <si>
    <t>SECTION 4b</t>
  </si>
  <si>
    <t>Select from the list, either "Yes - Exploration Licence", "Yes - PSC", "Yes - Both exploration and PSC", "Yes - Mining licence" or "No". If the answer given is "No", please consult with IEITI as to whether the company is required to report.</t>
  </si>
  <si>
    <t>Yes - Mining contract</t>
  </si>
  <si>
    <t>Only respond "yes" here if the reporting company is itself DIRECTLY listed on a stock exchange.</t>
  </si>
  <si>
    <t>Is this owner a beneficial owner (natural person), a company listed on a recognised stock exchange or a wholly state owned entity?</t>
  </si>
  <si>
    <t>Is control through a beneficial owner (natural person), a company listed on a recognised stock exchange or a wholly state owned entity?</t>
  </si>
  <si>
    <t>Legal Owner 1</t>
  </si>
  <si>
    <t>Legal Owner 2</t>
  </si>
  <si>
    <t>Legal Owner 3</t>
  </si>
  <si>
    <t>Legal Owner 4</t>
  </si>
  <si>
    <t>Legal Owner 5</t>
  </si>
  <si>
    <t>Legal Owner 6</t>
  </si>
  <si>
    <t>Legal Owner 7</t>
  </si>
  <si>
    <t>Legal Owner 8</t>
  </si>
  <si>
    <t>Legal Owner 9</t>
  </si>
  <si>
    <t>Legal Owner 10</t>
  </si>
  <si>
    <t>xxxvi</t>
  </si>
  <si>
    <t>xxxvii</t>
  </si>
  <si>
    <t>xxxviii</t>
  </si>
  <si>
    <t>Is this owner a natural person or a company?</t>
  </si>
  <si>
    <t>Company</t>
  </si>
  <si>
    <t>xxxix</t>
  </si>
  <si>
    <t>This columns should identify whether the legal owner is a natural person or another company</t>
  </si>
  <si>
    <r>
      <t xml:space="preserve">Full name of owner with </t>
    </r>
    <r>
      <rPr>
        <b/>
        <sz val="10"/>
        <color theme="1"/>
        <rFont val="Calibri"/>
        <family val="2"/>
        <scheme val="minor"/>
      </rPr>
      <t>direct or indirect ownership</t>
    </r>
  </si>
  <si>
    <r>
      <t xml:space="preserve">Full name of who is entitled to exercise </t>
    </r>
    <r>
      <rPr>
        <b/>
        <sz val="10"/>
        <color theme="1"/>
        <rFont val="Calibri"/>
        <family val="2"/>
        <scheme val="minor"/>
      </rPr>
      <t>direct or indirect control</t>
    </r>
  </si>
  <si>
    <t>Full name of direct (first level) legal owners of the company holding 5% or more of the shares in the reporting company.</t>
  </si>
  <si>
    <t>Legal Owner 11</t>
  </si>
  <si>
    <t>Legal Owner 12</t>
  </si>
  <si>
    <t>Legal Owner 13</t>
  </si>
  <si>
    <t>Legal Owner 14</t>
  </si>
  <si>
    <t>Legal Owner 15</t>
  </si>
  <si>
    <t>Legal Owner 16</t>
  </si>
  <si>
    <t>Legal Owner 17</t>
  </si>
  <si>
    <t>Legal Owner 18</t>
  </si>
  <si>
    <t>Lwgal Owner 19</t>
  </si>
  <si>
    <t>Legal Owner 20</t>
  </si>
  <si>
    <t>Total of owners each holding less than 5%</t>
  </si>
  <si>
    <t>Is the ultimate parent company of the reporting company listed on a stock exchange?</t>
  </si>
  <si>
    <r>
      <t xml:space="preserve">Is the reporting company directly or indirectly </t>
    </r>
    <r>
      <rPr>
        <b/>
        <sz val="10"/>
        <color theme="1"/>
        <rFont val="Calibri"/>
        <family val="2"/>
        <scheme val="minor"/>
      </rPr>
      <t xml:space="preserve">wholly </t>
    </r>
    <r>
      <rPr>
        <sz val="10"/>
        <color theme="1"/>
        <rFont val="Calibri"/>
        <family val="2"/>
        <scheme val="minor"/>
      </rPr>
      <t>owned by a government?</t>
    </r>
  </si>
  <si>
    <t>Owner 16</t>
  </si>
  <si>
    <t>Owner 17</t>
  </si>
  <si>
    <t>Owner 18</t>
  </si>
  <si>
    <t>Owner 19</t>
  </si>
  <si>
    <t>Owner 20</t>
  </si>
  <si>
    <t>Owner 21</t>
  </si>
  <si>
    <t>Owner 22</t>
  </si>
  <si>
    <t>Owner 23</t>
  </si>
  <si>
    <t>Owner 24</t>
  </si>
  <si>
    <t>Owner 25</t>
  </si>
  <si>
    <t>Provide the percentage interest of each legal owner. If there are any legal owners who do not meet the 5% threshold, their interests should be added together and inserted in final row. This should bring the total to 100%.</t>
  </si>
  <si>
    <t>Yes - PSC</t>
  </si>
  <si>
    <t>Yes - Exploration and PSC</t>
  </si>
  <si>
    <r>
      <t xml:space="preserve">Company Registration Number </t>
    </r>
    <r>
      <rPr>
        <sz val="10"/>
        <color theme="1"/>
        <rFont val="Calibri"/>
        <family val="2"/>
        <scheme val="minor"/>
      </rPr>
      <t>(on iraq Company Register)</t>
    </r>
  </si>
  <si>
    <t>Tax identification number</t>
  </si>
  <si>
    <t>Does the company hold an interest in an exploration licence or a production licence in Iraq?</t>
  </si>
  <si>
    <t>This section has 2 parts: please complete Table 2.1. and then answer the questions that follow.</t>
  </si>
  <si>
    <t>Table 2.1. LEGAL OWERSHIP - Use this table to disclose the direct legal owners of the company.</t>
  </si>
  <si>
    <t>2.2a</t>
  </si>
  <si>
    <t>2.2b</t>
  </si>
  <si>
    <t>2.3a</t>
  </si>
  <si>
    <t>2.3b</t>
  </si>
  <si>
    <t>2.3c</t>
  </si>
  <si>
    <t>2.4a</t>
  </si>
  <si>
    <t>2.4b</t>
  </si>
  <si>
    <t>Table 3.1</t>
  </si>
  <si>
    <t>Table 3.2</t>
  </si>
  <si>
    <t xml:space="preserve">This section has 2 tables:
</t>
  </si>
  <si>
    <t>In Table 3.2 list any person who exercises control over the reporting company through any other means e.g. has more than 5% voting rights, can appoint or remove directors or has control by some other means. If the rpeson is already listed in table 3.1, there is no need to list them again.</t>
  </si>
  <si>
    <t>In Table 3.1 list all the ultimate beneficial owners. If the reporting company is owned by another company that isn't listed on a stock exchange, you should look through that company and and other intermediate holding companies until you reach either a natural person, a company listed on a stock exchange or a government owned entity. See diagram on the right.
Please provide a diagram or description of the ownership structure between the reporting company and the ultimate beneficial owners. The total of any beneficial owners who hold less than 5% should be entered into cell F30.  
The Iraq EITI MSG has set a 5% threshold for reporting beneficial owners. so please list each beneficial owner with an interest of 5% or more.</t>
  </si>
  <si>
    <t>Is the reporting company directly listed on a stock exchange? (Answer "no" if the reporting company is partly or wholly owned by a company listed on a stock exchange)</t>
  </si>
  <si>
    <t>(This data will not be published)</t>
  </si>
  <si>
    <t>Reporting Date means the date as specified by IEITI for this disclosure. All information provided should reflect the position at the end of that day.</t>
  </si>
  <si>
    <t>Enter the full legal name of the company as shown on the Iraq Company Register on the Reporting Date. If this has changed since the last reporting period (because the company has changed name), use the new name. Include the appropriate text to identify the type of entity (e.g. Limited)</t>
  </si>
  <si>
    <t>Enter the country of registration of the company. In most cases this will be Iraq.</t>
  </si>
  <si>
    <t>This should be the company registration number, being the unique identifier number on the Iraq Company Registry. If the company is not registered in Iraq please use the unique company reference number for the national corporate registry of where the company is registered.</t>
  </si>
  <si>
    <t>This should be the tax registration number for the company, in Iraq</t>
  </si>
  <si>
    <t xml:space="preserve">This should be the local business address of the company in Iraq if one exists. If not it should be a business address to which legal documents relating to the company are delivered. </t>
  </si>
  <si>
    <t>List each ultimate beneficial owner meeting the IEITI definition. A beneficial owner must be either a natural person, a listed company or a government. Please see the separate Guidance Notes for the full definition of a beneficial owner.</t>
  </si>
  <si>
    <t>Insert "Yes" if the person meets the IEITI definition of a politically exposed person.</t>
  </si>
  <si>
    <t>Include the latter of date when either the person acquired the interest in the company and the date they became a PEP.</t>
  </si>
  <si>
    <t xml:space="preserve">Include the individual's Iraqi National Identity number if they are a citizen of Iraq. If not, include their passport number or national identity card number from their country of citizenship. </t>
  </si>
  <si>
    <t>State the country where the individual resides. If the individual is habitually residing in Iraq during the reporting period,  but has not applied for formally recognised Resident Status, they should still be shown as residing in Iraq for these purposes.</t>
  </si>
  <si>
    <t>This column should list the direct legal owners of the company, being those natural persons or companies directly holding shares in the reporting company.</t>
  </si>
  <si>
    <t>Provide the country of registration of the owner if it is a company, or the nationality if it is a natural person.</t>
  </si>
  <si>
    <t>Glossary of terms</t>
  </si>
  <si>
    <t>IEITI</t>
  </si>
  <si>
    <t xml:space="preserve">Iraq Extractive Industries Transparency Initiative </t>
  </si>
  <si>
    <t>MSG</t>
  </si>
  <si>
    <t>Multi-stakeholder Group, the body that implements EITI in Iraq</t>
  </si>
  <si>
    <t>The legal entity that holds a licence or share of a licence to explore for or produce oil, gas or minerals in Iraq</t>
  </si>
  <si>
    <t>Parent company</t>
  </si>
  <si>
    <t>The legal entity that owns the Reporting Company</t>
  </si>
  <si>
    <t>Holding company</t>
  </si>
  <si>
    <t>Listed company</t>
  </si>
  <si>
    <t>Any legal entity that owns the Reporting Company as part of an ownership structure</t>
  </si>
  <si>
    <t>Any legal entity whose shares are publicly traded on a stock exchange</t>
  </si>
  <si>
    <t>State-owned company or enterprise</t>
  </si>
  <si>
    <t>Any legal entity owned by any government, whether national or sub-national</t>
  </si>
  <si>
    <t>Reporting company</t>
  </si>
  <si>
    <t>Provide the full residential address of the individual. This information will not be published.</t>
  </si>
  <si>
    <t xml:space="preserve"> </t>
  </si>
  <si>
    <t>1 Company identification</t>
  </si>
  <si>
    <t>D4</t>
  </si>
  <si>
    <t>D5</t>
  </si>
  <si>
    <t>D6</t>
  </si>
  <si>
    <t>D7</t>
  </si>
  <si>
    <t>D8</t>
  </si>
  <si>
    <t>D9</t>
  </si>
  <si>
    <t>2 Company ownership</t>
  </si>
  <si>
    <t>C9</t>
  </si>
  <si>
    <t>E9</t>
  </si>
  <si>
    <t>F9</t>
  </si>
  <si>
    <t>C10</t>
  </si>
  <si>
    <t>D10</t>
  </si>
  <si>
    <t>E10</t>
  </si>
  <si>
    <t>F10</t>
  </si>
  <si>
    <t>C11</t>
  </si>
  <si>
    <t>D11</t>
  </si>
  <si>
    <t>E11</t>
  </si>
  <si>
    <t>F11</t>
  </si>
  <si>
    <t>C12</t>
  </si>
  <si>
    <t>D12</t>
  </si>
  <si>
    <t>E12</t>
  </si>
  <si>
    <t>F12</t>
  </si>
  <si>
    <t>F25</t>
  </si>
  <si>
    <t>D33</t>
  </si>
  <si>
    <t>D34</t>
  </si>
  <si>
    <t>D35</t>
  </si>
  <si>
    <t>D37</t>
  </si>
  <si>
    <t>D38</t>
  </si>
  <si>
    <t>D39</t>
  </si>
  <si>
    <t>D40</t>
  </si>
  <si>
    <t>D42</t>
  </si>
  <si>
    <t>D43</t>
  </si>
  <si>
    <t>D44</t>
  </si>
  <si>
    <t>3 BO analysis</t>
  </si>
  <si>
    <t>C13</t>
  </si>
  <si>
    <t>D13</t>
  </si>
  <si>
    <t>E13</t>
  </si>
  <si>
    <t>F13</t>
  </si>
  <si>
    <t>F31</t>
  </si>
  <si>
    <t>C35</t>
  </si>
  <si>
    <t>E35</t>
  </si>
  <si>
    <t>F35</t>
  </si>
  <si>
    <t>C36</t>
  </si>
  <si>
    <t>D36</t>
  </si>
  <si>
    <t>E36</t>
  </si>
  <si>
    <t>F36</t>
  </si>
  <si>
    <t>C37</t>
  </si>
  <si>
    <t>E37</t>
  </si>
  <si>
    <t>F37</t>
  </si>
  <si>
    <t>C38</t>
  </si>
  <si>
    <t>E38</t>
  </si>
  <si>
    <t>F38</t>
  </si>
  <si>
    <t>C39</t>
  </si>
  <si>
    <t>E39</t>
  </si>
  <si>
    <t>F39</t>
  </si>
  <si>
    <t>4a BO details - Ownership</t>
  </si>
  <si>
    <t>D14</t>
  </si>
  <si>
    <t>D15</t>
  </si>
  <si>
    <t>D16</t>
  </si>
  <si>
    <t>D17</t>
  </si>
  <si>
    <t>D18</t>
  </si>
  <si>
    <t>D19</t>
  </si>
  <si>
    <t>D20</t>
  </si>
  <si>
    <t>D22</t>
  </si>
  <si>
    <t>D23</t>
  </si>
  <si>
    <t>D24</t>
  </si>
  <si>
    <t>D26</t>
  </si>
  <si>
    <t>D27</t>
  </si>
  <si>
    <t>D31</t>
  </si>
  <si>
    <t>D32</t>
  </si>
  <si>
    <t>E14</t>
  </si>
  <si>
    <t>E15</t>
  </si>
  <si>
    <t>E16</t>
  </si>
  <si>
    <t>E17</t>
  </si>
  <si>
    <t>E18</t>
  </si>
  <si>
    <t>E19</t>
  </si>
  <si>
    <t>E20</t>
  </si>
  <si>
    <t>E22</t>
  </si>
  <si>
    <t>E23</t>
  </si>
  <si>
    <t>E24</t>
  </si>
  <si>
    <t>E26</t>
  </si>
  <si>
    <t>E27</t>
  </si>
  <si>
    <t>E31</t>
  </si>
  <si>
    <t>E32</t>
  </si>
  <si>
    <t>E34</t>
  </si>
  <si>
    <t>F14</t>
  </si>
  <si>
    <t>F15</t>
  </si>
  <si>
    <t>F16</t>
  </si>
  <si>
    <t>F17</t>
  </si>
  <si>
    <t>F18</t>
  </si>
  <si>
    <t>F19</t>
  </si>
  <si>
    <t>F20</t>
  </si>
  <si>
    <t>F22</t>
  </si>
  <si>
    <t>F23</t>
  </si>
  <si>
    <t>F24</t>
  </si>
  <si>
    <t>F26</t>
  </si>
  <si>
    <t>F27</t>
  </si>
  <si>
    <t>F32</t>
  </si>
  <si>
    <t>F34</t>
  </si>
  <si>
    <t>G9</t>
  </si>
  <si>
    <t>G10</t>
  </si>
  <si>
    <t>G11</t>
  </si>
  <si>
    <t>G12</t>
  </si>
  <si>
    <t>G13</t>
  </si>
  <si>
    <t>G14</t>
  </si>
  <si>
    <t>G15</t>
  </si>
  <si>
    <t>G16</t>
  </si>
  <si>
    <t>G17</t>
  </si>
  <si>
    <t>G18</t>
  </si>
  <si>
    <t>G19</t>
  </si>
  <si>
    <t>G20</t>
  </si>
  <si>
    <t>G22</t>
  </si>
  <si>
    <t>G23</t>
  </si>
  <si>
    <t>G24</t>
  </si>
  <si>
    <t>G26</t>
  </si>
  <si>
    <t>G27</t>
  </si>
  <si>
    <t>G31</t>
  </si>
  <si>
    <t>G32</t>
  </si>
  <si>
    <t>G34</t>
  </si>
  <si>
    <t>G35</t>
  </si>
  <si>
    <t>4b BO details - Control</t>
  </si>
  <si>
    <t>H9</t>
  </si>
  <si>
    <t>H10</t>
  </si>
  <si>
    <t>H11</t>
  </si>
  <si>
    <t>H12</t>
  </si>
  <si>
    <t>H13</t>
  </si>
  <si>
    <t>H14</t>
  </si>
  <si>
    <t>H15</t>
  </si>
  <si>
    <t>H16</t>
  </si>
  <si>
    <t>H17</t>
  </si>
  <si>
    <t>H18</t>
  </si>
  <si>
    <t>H19</t>
  </si>
  <si>
    <t>H20</t>
  </si>
  <si>
    <t>H22</t>
  </si>
  <si>
    <t>H23</t>
  </si>
  <si>
    <t>H24</t>
  </si>
  <si>
    <t>H26</t>
  </si>
  <si>
    <t>H27</t>
  </si>
  <si>
    <t>H31</t>
  </si>
  <si>
    <t>H32</t>
  </si>
  <si>
    <t>H34</t>
  </si>
  <si>
    <t>H35</t>
  </si>
  <si>
    <t>5 Declaration</t>
  </si>
  <si>
    <t>BP Iraq N.V</t>
  </si>
  <si>
    <t>Belgium</t>
  </si>
  <si>
    <t>Royal Tulip Al Rasheed Hotel, Baghdad Tower, PO Box 8070, Baghdad, Iraq</t>
  </si>
  <si>
    <t>BP plc</t>
  </si>
  <si>
    <t>England &amp; Wales</t>
  </si>
  <si>
    <t>Board of Directors</t>
  </si>
  <si>
    <t>London Stock Exchange</t>
  </si>
  <si>
    <t>BP PLC BP. Stock | London Stock Exchange</t>
  </si>
  <si>
    <t>Yes to above, drop down is not letting me select</t>
  </si>
  <si>
    <t>No to above, drop down is not letting me select</t>
  </si>
  <si>
    <t>Lorna Rand</t>
  </si>
  <si>
    <t>Asset Manager</t>
  </si>
  <si>
    <t>07909 874341</t>
  </si>
  <si>
    <t>lorna.rand@bp.com</t>
  </si>
  <si>
    <t>Formulas</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</si>
  <si>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</si>
  <si>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</si>
  <si>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</si>
  <si>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</si>
  <si>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</si>
  <si>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</si>
  <si>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</si>
  <si>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</si>
  <si>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</si>
  <si>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</si>
  <si>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</si>
  <si>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</si>
  <si>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</si>
  <si>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</si>
  <si>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</si>
  <si>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</si>
  <si>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</si>
  <si>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</si>
  <si>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</si>
  <si>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</si>
  <si>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</si>
  <si>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</si>
  <si>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</si>
  <si>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</si>
  <si>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</si>
  <si>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</si>
  <si>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PETRONAS CARIGALI IRAQ HOLDING B.V.</t>
  </si>
  <si>
    <t>The Netherlands</t>
  </si>
  <si>
    <t>M/2926</t>
  </si>
  <si>
    <t>Mezzanine Floor, Babylon Hotel, 915, Karrada Street, Al Jadria, Baghdad, Republic of Iraq</t>
  </si>
  <si>
    <t>PETRONAS Carigali International Ventures Sdn. Bhd.</t>
  </si>
  <si>
    <t>Malaysia</t>
  </si>
  <si>
    <t>N/A</t>
  </si>
  <si>
    <t>Petroliam Nasional Berhad (PETRONAS)</t>
  </si>
  <si>
    <t>Ahmad Hazimi Bin Abd Rahman</t>
  </si>
  <si>
    <t>Legal Counsel</t>
  </si>
  <si>
    <t>ahmadhazimi.abdrahm@petronas.com</t>
  </si>
  <si>
    <t>Sergey Kaseev</t>
  </si>
  <si>
    <t>Senior Legal Counsel</t>
  </si>
  <si>
    <t>"Hellenic Petroleum Single-Member Societe Anonyme Refining Supply and Sales of Oil Products and Petrochemicals" ( distinctive title " Hellenic Petroleum R.S.S.O.P.P. S.A.")</t>
  </si>
  <si>
    <t>Greece</t>
  </si>
  <si>
    <t>GR - 996689451</t>
  </si>
  <si>
    <t>8A, Chimarras St., 15125, Maroussi, Attika, Greece</t>
  </si>
  <si>
    <t xml:space="preserve">HELLENiQ ENERGY HOLDINGS S.A. </t>
  </si>
  <si>
    <t>HELLENiQ ENERGY HOLDINGS S.A.</t>
  </si>
  <si>
    <t xml:space="preserve">ATHENS STOCK EXCHANGE </t>
  </si>
  <si>
    <t>https://www.athexgroup.gr/company-profile/-/select-company/579</t>
  </si>
  <si>
    <t>Christina Stampoultzi</t>
  </si>
  <si>
    <t xml:space="preserve">Legal Advisor- Corporate Secretary </t>
  </si>
  <si>
    <t xml:space="preserve"> + 30 210 6302633</t>
  </si>
  <si>
    <t>cstampoultzi@helleniq.gr</t>
  </si>
  <si>
    <t>HPCL-Mittal Energy Limited</t>
  </si>
  <si>
    <t>India</t>
  </si>
  <si>
    <t>U23201PB2000PLC024126</t>
  </si>
  <si>
    <t>GST No - 03AABCG5231F1Z8</t>
  </si>
  <si>
    <t>Village Phullokhari, Taluka Talwandi Saboo, Bathinda, Punjab - 151301, India</t>
  </si>
  <si>
    <t>Hindustan Petroleum Corporation Ltd</t>
  </si>
  <si>
    <t>Mittal Energy Investments Pte Ltd</t>
  </si>
  <si>
    <t>Singapore</t>
  </si>
  <si>
    <t>Public Sectior Undertaking owned by Indian Govt.</t>
  </si>
  <si>
    <t>BSE Limited</t>
  </si>
  <si>
    <t>https://www.bseindia.com/stock-share-price/hindustan-petroleum-corporation-ltd/hindpetro/500104/shareholding-pattern/</t>
  </si>
  <si>
    <t>President of India through Listed company "Oil And Natural Gas Corporation Limited"</t>
  </si>
  <si>
    <t>https://ongcindia.com/web/eng/investors/shareholding-pattern</t>
  </si>
  <si>
    <t>Manohar Seervi</t>
  </si>
  <si>
    <t>General Manager - SFSG</t>
  </si>
  <si>
    <t>+91-120-4634734</t>
  </si>
  <si>
    <t>backoffice@hmel.in, manohar.seervi@hmel.in</t>
  </si>
  <si>
    <t>Manu Sehgal</t>
  </si>
  <si>
    <t>Vice President - SFSG</t>
  </si>
  <si>
    <t>Shareholding Pattern of HPCL-Mittal Energy Ltd</t>
  </si>
  <si>
    <t>INPEX South Iraq, Ltd - Iraq branch</t>
  </si>
  <si>
    <t>Iraq</t>
  </si>
  <si>
    <t>CD/4089</t>
  </si>
  <si>
    <t>Babylon Hotel, room 138, 915, Karrada street, Al-Jadiriya, Baghdad, Iraq</t>
  </si>
  <si>
    <t>INPEX Corporation</t>
  </si>
  <si>
    <t>JAPAN</t>
  </si>
  <si>
    <t>TOKYO STOCK EXCHANGE</t>
  </si>
  <si>
    <t>https://www2.jpx.co.jp/tseHpFront/StockSearch.do?callJorEFlg=1&amp;method=topsearch&amp;topSearchStr=1605</t>
  </si>
  <si>
    <t>Koji Sudo</t>
  </si>
  <si>
    <t>Manager</t>
  </si>
  <si>
    <t>+815031377679</t>
  </si>
  <si>
    <t>koji.sudo@inpex.co.jp</t>
  </si>
  <si>
    <t>Takeshi Umezawa</t>
  </si>
  <si>
    <t>Branch Manager</t>
  </si>
  <si>
    <t>ITOCHU Oil Exploration (Iraq) B.V.</t>
  </si>
  <si>
    <t>Netherlands</t>
  </si>
  <si>
    <t>M-Sh/3362</t>
  </si>
  <si>
    <t>900241909 (Iraq TIN)</t>
  </si>
  <si>
    <t xml:space="preserve">Thomas R Malthusstraat 1-3, 1066 JR. Amsterdam, Netherlands </t>
  </si>
  <si>
    <t>CIECO WEST QURNA LIMITED</t>
  </si>
  <si>
    <t>UK</t>
  </si>
  <si>
    <t>ITOCHU CORPORATION</t>
  </si>
  <si>
    <t>JAPAN ORGANIZATION FOR METALS AND ENERGY SECURITY</t>
  </si>
  <si>
    <t>HIROSHI AOKI</t>
  </si>
  <si>
    <t>BOARD OF DIRECTORS</t>
  </si>
  <si>
    <t>AKIYUKI HORIE</t>
  </si>
  <si>
    <t>HAIBO FAN</t>
  </si>
  <si>
    <t>AMIT GUPTA</t>
  </si>
  <si>
    <t>TOKYO STOCK EXCHANGE　Listed company search</t>
  </si>
  <si>
    <t>?</t>
  </si>
  <si>
    <t>https://www.jogmec.go.jp/english/about/about001.html</t>
  </si>
  <si>
    <t>TR3297212</t>
  </si>
  <si>
    <t>1-30-2 Amanuma, Suginami, Tokyo 167-0032, Japan</t>
  </si>
  <si>
    <t>TT1907211</t>
  </si>
  <si>
    <t>904-2-1 Chigasaki Chuo Tsuzuki, Yokohama 224 0032, Japan</t>
  </si>
  <si>
    <t>TR8139939</t>
  </si>
  <si>
    <t>UAE</t>
  </si>
  <si>
    <t>Apartment 4063, 40th Floor Hyatt Regency Creek Heights Residences Holiday Homes Rental, 20th Street, Dubai Healthcare City, Bur Dubai P.O Box 5668, Dubai United Arab Emirates</t>
  </si>
  <si>
    <t>3 Hook Health Farm, Pond Road Working Surrey GU22 0JR, United Kingdom</t>
  </si>
  <si>
    <t>SHINTA SHIMABUKURO</t>
  </si>
  <si>
    <t>GENERAL MANAGER</t>
  </si>
  <si>
    <t>+971 56 6831 209</t>
  </si>
  <si>
    <t>shimabukuro-s@itochu-me.com</t>
  </si>
  <si>
    <t>MANAGING DIRECTOR</t>
  </si>
  <si>
    <t>Kvk Chamber of Commerce Registration</t>
  </si>
  <si>
    <t>ExxonMobil Iraq Limited</t>
  </si>
  <si>
    <t>Bahamas</t>
  </si>
  <si>
    <t xml:space="preserve">121863B </t>
  </si>
  <si>
    <t>Harry B. Sands, Lobosky Management Co. Ltd.
Office Number 2, Pineapple Business Park
Airport Industrial Park
Nassau
Bahamas</t>
  </si>
  <si>
    <t>Exxon Investments Inc.</t>
  </si>
  <si>
    <t>ExxonMobil Corporation</t>
  </si>
  <si>
    <t>Javier P. Botti</t>
  </si>
  <si>
    <t>Vice-President</t>
  </si>
  <si>
    <t>+1-713-257-1009</t>
  </si>
  <si>
    <t>j.p.botti@exxonmobil.com</t>
  </si>
  <si>
    <t>LUKOIL Overseas Iraq Exploration B.V.</t>
  </si>
  <si>
    <t>55503853 (and 3760 - Company Registration Number of the Iraqi Branch)</t>
  </si>
  <si>
    <t>851741782 (and 900285736 - TIN of the Iraqi Branch)</t>
  </si>
  <si>
    <t>Zuidplein 198, H Tower, Level 24, 1077XV Amsterdam, The Netherlands</t>
  </si>
  <si>
    <t>LUKOIL International Upstream Holding B.V.</t>
  </si>
  <si>
    <t>the Netherlands</t>
  </si>
  <si>
    <t>-</t>
  </si>
  <si>
    <t>Public Joint Stock Company “Oil Company “LUKOIL”</t>
  </si>
  <si>
    <t>MOSCOW EXCHANGE</t>
  </si>
  <si>
    <t>https://www.moex.com/en/issue.aspx?board=TQBR&amp;code=LKOH</t>
  </si>
  <si>
    <t>Svetlana Smyshlyaeva</t>
  </si>
  <si>
    <t>Chief accountant</t>
  </si>
  <si>
    <t>964-783-497-1019</t>
  </si>
  <si>
    <t>Svetlana.Smyshlyaeva@lukoil-international.com</t>
  </si>
  <si>
    <t>Eduard Chiloyants</t>
  </si>
  <si>
    <t>Director of the Branch in Baghdad</t>
  </si>
  <si>
    <t>PT. PERTAMINA IRAK EKSPLORASI PRODUKSI</t>
  </si>
  <si>
    <t>Indonesian</t>
  </si>
  <si>
    <t>1509220162826</t>
  </si>
  <si>
    <t>02.554.075.8-081.000</t>
  </si>
  <si>
    <t>Patra Jasa Office Tower, 12th floor
Jend. Gatot Subroto Street, Kav 32-34, Setiabudi East Kuningan
South Jakarta - DKI Jakarta</t>
  </si>
  <si>
    <t>PT Pertamina Internasional EP</t>
  </si>
  <si>
    <t>Indonesia</t>
  </si>
  <si>
    <t>State-owned enterprise of Indonesia</t>
  </si>
  <si>
    <t>Mangihut Edward Tua S</t>
  </si>
  <si>
    <t>Asst. Manager FA. Reporting&amp;Policy Dev</t>
  </si>
  <si>
    <t>+62 21 5290 1272</t>
  </si>
  <si>
    <t>edward.simarmata@pertamina.com</t>
  </si>
  <si>
    <t>Syamsu Yudha</t>
  </si>
  <si>
    <t>Act. Country Manager</t>
  </si>
  <si>
    <t>RONGSHENG PETROCHEMICAL (SINGAPORE) PTE. LTD</t>
  </si>
  <si>
    <t xml:space="preserve">Singapore </t>
  </si>
  <si>
    <t xml:space="preserve">Not Applicable </t>
  </si>
  <si>
    <t>UEN201502714M</t>
  </si>
  <si>
    <t xml:space="preserve">12 MARINA BOULEVARD, #31-02 MARINA BAY FINANCIAL CENTRE, SINGAPORE 018982 </t>
  </si>
  <si>
    <t>RONGSHENG PETROCHEMICAL CO. LTD</t>
  </si>
  <si>
    <t xml:space="preserve">CHINA </t>
  </si>
  <si>
    <t>Not applicable</t>
  </si>
  <si>
    <t xml:space="preserve">Shenzhen Stock Exchange </t>
  </si>
  <si>
    <t>https://www.szse.cn/English/disclosures/announcements/index.html</t>
  </si>
  <si>
    <t>027</t>
  </si>
  <si>
    <t>028</t>
  </si>
  <si>
    <t>029</t>
  </si>
  <si>
    <t>030</t>
  </si>
  <si>
    <t>031</t>
  </si>
  <si>
    <t>032</t>
  </si>
  <si>
    <t>033</t>
  </si>
  <si>
    <t>034</t>
  </si>
  <si>
    <t>Data Collected</t>
  </si>
  <si>
    <t>ENI Iraq B.V. Branch</t>
  </si>
  <si>
    <t>Shell Eastern Trading (PTE) Ltd</t>
  </si>
  <si>
    <t>Unipec Asia Company ltd</t>
  </si>
  <si>
    <t>Hong Kong, China</t>
  </si>
  <si>
    <t>CR/2716</t>
  </si>
  <si>
    <t>198902087C</t>
  </si>
  <si>
    <t>Keradah Miriam, Green Zone</t>
  </si>
  <si>
    <t>Technical Service Agreement</t>
  </si>
  <si>
    <t>ENI International B.V.</t>
  </si>
  <si>
    <t>Shell Singapore PTE Ltd</t>
  </si>
  <si>
    <t>Shell Petroleum B.V.</t>
  </si>
  <si>
    <t>China International United Petroleum &amp; Chemicals Co Ltd</t>
  </si>
  <si>
    <t>Japan</t>
  </si>
  <si>
    <t>China</t>
  </si>
  <si>
    <t>ENI S.p.A</t>
  </si>
  <si>
    <t>Shell plc</t>
  </si>
  <si>
    <t>Listed shares</t>
  </si>
  <si>
    <t>Y</t>
  </si>
  <si>
    <t>Milan and New York Stock Exchanges</t>
  </si>
  <si>
    <t>TotalEnergies EP Kurdistan Region of Iraq BV</t>
  </si>
  <si>
    <t>TotalEnergies EP Kurdistan Region of Iraq HARIR BV</t>
  </si>
  <si>
    <t>TotalEnergies EP Kurdistan Region of Iraq SAFEN BV</t>
  </si>
  <si>
    <t>TotalEnergies EP Kurdistan Region of Iraq TAZA BV</t>
  </si>
  <si>
    <t>TotalEnergies EP Irak</t>
  </si>
  <si>
    <t xml:space="preserve">TotalEnergies EP Ratawi Hub </t>
  </si>
  <si>
    <t xml:space="preserve">Kuwait Energy Basra Ltd Iraq Branch </t>
  </si>
  <si>
    <t>Iraqi Geological Survey</t>
  </si>
  <si>
    <t xml:space="preserve">Turkish Petroleum Overseas Company Ltd </t>
  </si>
  <si>
    <t>Japex Garraf Ltd</t>
  </si>
  <si>
    <t>KOGAS IRAQ B.V.</t>
  </si>
  <si>
    <t>Oil Marketing Company (SOMO)</t>
  </si>
  <si>
    <t>Midland Refineries Company</t>
  </si>
  <si>
    <t>Basra Energy Company Limited</t>
  </si>
  <si>
    <t>France</t>
  </si>
  <si>
    <t>Jersey</t>
  </si>
  <si>
    <t>United Arab Emirates</t>
  </si>
  <si>
    <t>na</t>
  </si>
  <si>
    <t>CD 6129</t>
  </si>
  <si>
    <t>90 20 57 910</t>
  </si>
  <si>
    <t>0100-01-131725</t>
  </si>
  <si>
    <t xml:space="preserve">18 BORDEWIJKLAAN
2591 XR LA HAYE
NETHERLANDS
</t>
  </si>
  <si>
    <t>2 PLACE JEAN MILLIER
LA DÉFENSE 92400
COURBEVOIE France</t>
  </si>
  <si>
    <t>Block-9 Oilfield, Basra, Iraq</t>
  </si>
  <si>
    <t>S. B. 986 Al-Aalawiyya, Baghdad, Iraq</t>
  </si>
  <si>
    <t>St Helier, Jersey, JE4 0ZE, UK</t>
  </si>
  <si>
    <t>SAPIA Tower, 1-7-12, Marunouchi, Chiyoda-ku, Tokyo
100-0005 Japan</t>
  </si>
  <si>
    <t>Office #4, Babylon Rotana Hotel, Karrada, Baghdad</t>
  </si>
  <si>
    <t>Hay Al-Mou'tasim, District no 724, Street no 19, Zayoona, Baghdad, Iraq</t>
  </si>
  <si>
    <t>P.O Box:2075, Dora, Baghdad, Iraq</t>
  </si>
  <si>
    <t>DPSC</t>
  </si>
  <si>
    <t>Under negotiation</t>
  </si>
  <si>
    <t>EDPC</t>
  </si>
  <si>
    <t>None</t>
  </si>
  <si>
    <t>TCS</t>
  </si>
  <si>
    <t>TOTALENERGIES HOLDINGS
INTERNATIONAL B.V.</t>
  </si>
  <si>
    <t>TotalEnergies SE</t>
  </si>
  <si>
    <t>Kuwait Energy Basra Ltd</t>
  </si>
  <si>
    <t>Ministry of Industry</t>
  </si>
  <si>
    <t>Turkiye Petrolleri A.O.</t>
  </si>
  <si>
    <t>Japan Petroleum Exploration Co., Ltd.</t>
  </si>
  <si>
    <t>Japan Organization for Metals and Energy Security</t>
  </si>
  <si>
    <t>Mitsubishi Corporation</t>
  </si>
  <si>
    <t>Korea Gas Corporation</t>
  </si>
  <si>
    <t>Government of Iraq</t>
  </si>
  <si>
    <t>PetroChina International Iraq FZE</t>
  </si>
  <si>
    <t>BP Holdings Iraq LTD</t>
  </si>
  <si>
    <t>British Virgin Islands</t>
  </si>
  <si>
    <t>Turkey</t>
  </si>
  <si>
    <t>USA</t>
  </si>
  <si>
    <t>Korea</t>
  </si>
  <si>
    <t>United Kingdom</t>
  </si>
  <si>
    <t>United Energy Group Ltd</t>
  </si>
  <si>
    <t>Ministry of Iraq</t>
  </si>
  <si>
    <t>Government of Korea</t>
  </si>
  <si>
    <t>Korea Electric Power Corporation</t>
  </si>
  <si>
    <t>CNPC</t>
  </si>
  <si>
    <t>Government ownership</t>
  </si>
  <si>
    <t>Bermuda</t>
  </si>
  <si>
    <t>New York Stock Exhcange (USA), EURONEXT (Paris and Brussels), London Stock Exchange (UK)</t>
  </si>
  <si>
    <t>Hong Kong Exchange and Clearing Ltd</t>
  </si>
  <si>
    <t>Tokyo Stock Exchange</t>
  </si>
  <si>
    <t>NYSE</t>
  </si>
  <si>
    <t>KOSPI</t>
  </si>
  <si>
    <t>https://live.euronext.com/fr/search_instruments/totalenergies?restMic=ALXP%2CXPAR%2CXMLI%2CDPAR&amp;idRest=133; https://www.nyse.com/quote/XNYS:TTE;https://www.londonstockexchange.com/search?searchtype=all&amp;q=TotalEnergies;https://live.euronext.com/fr/product/equities/FR0000120271-XPAR</t>
  </si>
  <si>
    <t>https://www.hkexnews.hk/index.htm</t>
  </si>
  <si>
    <t>https://www2.jpx.co.jp/tseHpFront/StockSearch.do?method=&amp;topSearchStr=%E7%9F%B3%E6%B2%B9%E8%B3%87%E6%BA%90%E9%96%8B%E7%99%BA</t>
  </si>
  <si>
    <t>www.sec.gov/edgar/browse/?CIK+34088</t>
  </si>
  <si>
    <t>http://www.krx.co.kr</t>
  </si>
  <si>
    <t>https://www.londonstockexchange.com/stock/BP./bp-plc/company-page</t>
  </si>
  <si>
    <t>www.industry.gov.iq</t>
  </si>
  <si>
    <t>www.twf.gov.tr</t>
  </si>
  <si>
    <t>https://www.meti.go.jp/english/index.html</t>
  </si>
  <si>
    <t>Government of the People's Republic of China</t>
  </si>
  <si>
    <t>The full set of data collected can be found in the "Data" tab and the end of this Workbook</t>
  </si>
  <si>
    <t>SELECT COMPANY HERE</t>
  </si>
  <si>
    <r>
      <rPr>
        <b/>
        <sz val="16"/>
        <color theme="1"/>
        <rFont val="Calibri"/>
        <family val="2"/>
        <scheme val="minor"/>
      </rPr>
      <t>Full legal name of the company</t>
    </r>
    <r>
      <rPr>
        <sz val="16"/>
        <color theme="1"/>
        <rFont val="Calibri"/>
        <family val="2"/>
        <scheme val="minor"/>
      </rPr>
      <t xml:space="preserve"> </t>
    </r>
  </si>
  <si>
    <t>Iraq EITI Beneficial Ownership Register</t>
  </si>
  <si>
    <t>Data as at 28 February 2025</t>
  </si>
  <si>
    <t>This section focuses on identifying the reporting company, including the company registration number.</t>
  </si>
  <si>
    <t xml:space="preserve">This section identifies the direct legal owners and high-level information on company ownership. </t>
  </si>
  <si>
    <t xml:space="preserve">This is where the list of all ultimate beneficial owners of the company is put into the form, together with their level of interest as a percentage, and the nature of the beneficial owner (natural person, listed company or government agency). 
This section also identifies individuals who exercise control over the company through means other than ownership. </t>
  </si>
  <si>
    <t xml:space="preserve">For each beneficial owner listed in Section 3, Sections 4a and 4b will require certain details, depending on the nature of the beneficial owner. </t>
  </si>
  <si>
    <t>Sections 4a and 4b</t>
  </si>
  <si>
    <t xml:space="preserve">Data for an individual company can be accessed by selecting the required company from the drop-down list below. </t>
  </si>
  <si>
    <t>Beneficial ownership data for the selected company can then be accessed by reviewing Sections 1 to 5.</t>
  </si>
  <si>
    <t>007 - ExxonMobil Iraq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</si>
</sst>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2" x14ac:knownFonts="1">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i/>
      <sz val="11"/>
      <color rgb="FF000000"/>
      <name val="Calibri"/>
      <family val="2"/>
      <scheme val="minor"/>
    </font>
    <font>
      <b/>
      <sz val="11"/>
      <color rgb="FF3F3F3F"/>
      <name val="Calibri"/>
      <family val="2"/>
      <scheme val="minor"/>
    </font>
    <font>
      <b/>
      <i/>
      <sz val="10"/>
      <color rgb="FF3F3F3F"/>
      <name val="Calibri"/>
      <family val="2"/>
      <scheme val="minor"/>
    </font>
    <font>
      <i/>
      <sz val="10"/>
      <name val="Calibri"/>
      <family val="2"/>
      <scheme val="minor"/>
    </font>
    <font>
      <b/>
      <sz val="10"/>
      <name val="Calibri"/>
      <family val="2"/>
      <scheme val="minor"/>
    </font>
    <font>
      <b/>
      <sz val="11"/>
      <color theme="1"/>
      <name val="Calibri"/>
      <family val="2"/>
      <scheme val="minor"/>
    </font>
    <font>
      <b/>
      <sz val="14"/>
      <color rgb="FFFF0000"/>
      <name val="Calibri"/>
      <family val="2"/>
      <scheme val="minor"/>
    </font>
    <font>
      <sz val="18"/>
      <color theme="1"/>
      <name val="Calibri"/>
      <family val="2"/>
      <scheme val="minor"/>
    </font>
    <font>
      <sz val="10"/>
      <color theme="0"/>
      <name val="Calibri"/>
      <family val="2"/>
      <scheme val="minor"/>
    </font>
    <font>
      <b/>
      <sz val="12"/>
      <color theme="1"/>
      <name val="Calibri"/>
      <family val="2"/>
      <scheme val="minor"/>
    </font>
    <font>
      <b/>
      <sz val="18"/>
      <color theme="1"/>
      <name val="Calibri"/>
      <family val="2"/>
      <scheme val="minor"/>
    </font>
    <font>
      <b/>
      <sz val="10"/>
      <color theme="0"/>
      <name val="Calibri"/>
      <family val="2"/>
      <scheme val="minor"/>
    </font>
    <font>
      <b/>
      <sz val="16"/>
      <color rgb="FF002060"/>
      <name val="Calibri (Body)"/>
    </font>
    <font>
      <b/>
      <sz val="14"/>
      <color rgb="FF002060"/>
      <name val="Calibri"/>
      <family val="2"/>
      <scheme val="minor"/>
    </font>
    <font>
      <sz val="18"/>
      <color rgb="FF002060"/>
      <name val="Calibri"/>
      <family val="2"/>
      <scheme val="minor"/>
    </font>
    <font>
      <sz val="10"/>
      <color rgb="FF002060"/>
      <name val="Calibri"/>
      <family val="2"/>
      <scheme val="minor"/>
    </font>
    <font>
      <u/>
      <sz val="12"/>
      <color rgb="FF0000FF"/>
      <name val="Calibri"/>
      <family val="2"/>
      <scheme val="minor"/>
    </font>
    <font>
      <sz val="12"/>
      <color theme="1"/>
      <name val="Calibri"/>
      <family val="2"/>
      <scheme val="minor"/>
    </font>
    <font>
      <sz val="14"/>
      <color rgb="FF505050"/>
      <name val="Helvetica Neue"/>
      <family val="2"/>
    </font>
    <font>
      <sz val="12"/>
      <color rgb="FF363636"/>
      <name val="Helvetica Neue"/>
      <family val="2"/>
    </font>
    <font>
      <b/>
      <sz val="28"/>
      <color theme="1"/>
      <name val="Calibri"/>
      <family val="2"/>
      <scheme val="minor"/>
    </font>
    <font>
      <b/>
      <sz val="16"/>
      <color theme="1"/>
      <name val="Calibri"/>
      <family val="2"/>
      <scheme val="minor"/>
    </font>
    <font>
      <b/>
      <sz val="16"/>
      <color rgb="FFFF0000"/>
      <name val="Calibri"/>
      <family val="2"/>
      <scheme val="minor"/>
    </font>
    <font>
      <sz val="16"/>
      <color theme="1"/>
      <name val="Calibri"/>
      <family val="2"/>
      <scheme val="minor"/>
    </font>
  </fonts>
  <fills count="12">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rgb="FFF2F2F2"/>
      </patternFill>
    </fill>
    <fill>
      <patternFill patternType="solid">
        <fgColor theme="0" tint="-0.34998626667073579"/>
        <bgColor indexed="64"/>
      </patternFill>
    </fill>
    <fill>
      <patternFill patternType="solid">
        <fgColor theme="6" tint="0.59999389629810485"/>
        <bgColor indexed="64"/>
      </patternFill>
    </fill>
    <fill>
      <patternFill patternType="solid">
        <fgColor theme="4" tint="0.39997558519241921"/>
        <bgColor indexed="64"/>
      </patternFill>
    </fill>
    <fill>
      <patternFill patternType="solid">
        <fgColor rgb="FF002060"/>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rgb="FFFFFF00"/>
        <bgColor indexed="64"/>
      </patternFill>
    </fill>
  </fills>
  <borders count="56">
    <border>
      <left/>
      <right/>
      <top/>
      <bottom/>
      <diagonal/>
    </border>
    <border>
      <left/>
      <right/>
      <top style="thin">
        <color auto="1"/>
      </top>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thin">
        <color auto="1"/>
      </left>
      <right style="medium">
        <color auto="1"/>
      </right>
      <top style="thin">
        <color auto="1"/>
      </top>
      <bottom style="thin">
        <color auto="1"/>
      </bottom>
      <diagonal/>
    </border>
    <border>
      <left/>
      <right style="thin">
        <color rgb="FF3F3F3F"/>
      </right>
      <top/>
      <bottom style="thin">
        <color rgb="FF3F3F3F"/>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thin">
        <color auto="1"/>
      </top>
      <bottom style="thin">
        <color auto="1"/>
      </bottom>
      <diagonal/>
    </border>
    <border>
      <left style="medium">
        <color auto="1"/>
      </left>
      <right/>
      <top/>
      <bottom style="thin">
        <color auto="1"/>
      </bottom>
      <diagonal/>
    </border>
    <border>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right style="thin">
        <color rgb="FF3F3F3F"/>
      </right>
      <top style="thin">
        <color rgb="FF3F3F3F"/>
      </top>
      <bottom/>
      <diagonal/>
    </border>
    <border>
      <left style="medium">
        <color auto="1"/>
      </left>
      <right/>
      <top style="thin">
        <color auto="1"/>
      </top>
      <bottom style="medium">
        <color auto="1"/>
      </bottom>
      <diagonal/>
    </border>
    <border>
      <left/>
      <right/>
      <top style="thin">
        <color auto="1"/>
      </top>
      <bottom style="medium">
        <color auto="1"/>
      </bottom>
      <diagonal/>
    </border>
    <border>
      <left/>
      <right/>
      <top style="thin">
        <color rgb="FF3F3F3F"/>
      </top>
      <bottom style="thin">
        <color rgb="FF3F3F3F"/>
      </bottom>
      <diagonal/>
    </border>
    <border>
      <left/>
      <right/>
      <top style="medium">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bottom/>
      <diagonal/>
    </border>
    <border>
      <left/>
      <right style="medium">
        <color auto="1"/>
      </right>
      <top style="thin">
        <color auto="1"/>
      </top>
      <bottom/>
      <diagonal/>
    </border>
    <border>
      <left/>
      <right style="medium">
        <color auto="1"/>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style="thin">
        <color indexed="64"/>
      </right>
      <top style="thin">
        <color indexed="64"/>
      </top>
      <bottom/>
      <diagonal/>
    </border>
    <border>
      <left style="medium">
        <color auto="1"/>
      </left>
      <right/>
      <top style="thin">
        <color indexed="64"/>
      </top>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style="thick">
        <color auto="1"/>
      </left>
      <right/>
      <top style="thick">
        <color auto="1"/>
      </top>
      <bottom style="thin">
        <color auto="1"/>
      </bottom>
      <diagonal/>
    </border>
    <border>
      <left/>
      <right style="thick">
        <color auto="1"/>
      </right>
      <top style="thick">
        <color auto="1"/>
      </top>
      <bottom style="thin">
        <color auto="1"/>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style="thick">
        <color auto="1"/>
      </left>
      <right/>
      <top style="thin">
        <color auto="1"/>
      </top>
      <bottom style="thick">
        <color auto="1"/>
      </bottom>
      <diagonal/>
    </border>
    <border>
      <left/>
      <right style="thick">
        <color auto="1"/>
      </right>
      <top style="thin">
        <color auto="1"/>
      </top>
      <bottom style="thick">
        <color auto="1"/>
      </bottom>
      <diagonal/>
    </border>
  </borders>
  <cellStyleXfs count="33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9" fillId="4" borderId="9" applyNumberFormat="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4" fillId="0" borderId="0" applyNumberFormat="0" applyFill="0" applyBorder="0" applyAlignment="0" applyProtection="0"/>
    <xf numFmtId="9" fontId="25" fillId="0" borderId="0" applyFont="0" applyFill="0" applyBorder="0" applyAlignment="0" applyProtection="0"/>
  </cellStyleXfs>
  <cellXfs count="218">
    <xf numFmtId="0" fontId="0" fillId="0" borderId="0" xfId="0"/>
    <xf numFmtId="0" fontId="4" fillId="0" borderId="0" xfId="0" applyFont="1" applyAlignment="1">
      <alignment horizontal="left" vertical="center" wrapText="1"/>
    </xf>
    <xf numFmtId="0" fontId="4" fillId="0" borderId="0" xfId="0" applyFont="1" applyAlignment="1">
      <alignment horizontal="left" wrapText="1"/>
    </xf>
    <xf numFmtId="0" fontId="4" fillId="0" borderId="2" xfId="0" applyFont="1" applyBorder="1"/>
    <xf numFmtId="0" fontId="4" fillId="0" borderId="4" xfId="0" applyFont="1" applyBorder="1"/>
    <xf numFmtId="0" fontId="5" fillId="3" borderId="0" xfId="0" applyFont="1" applyFill="1" applyAlignment="1">
      <alignment horizontal="left" wrapText="1"/>
    </xf>
    <xf numFmtId="0" fontId="4" fillId="0" borderId="0" xfId="0" applyFont="1" applyAlignment="1">
      <alignment horizontal="left" vertical="center"/>
    </xf>
    <xf numFmtId="0" fontId="8" fillId="0" borderId="0" xfId="0" applyFont="1" applyAlignment="1">
      <alignment vertical="center"/>
    </xf>
    <xf numFmtId="0" fontId="6" fillId="0" borderId="0" xfId="0" applyFont="1" applyAlignment="1">
      <alignment horizontal="left" vertical="center" wrapText="1"/>
    </xf>
    <xf numFmtId="0" fontId="4" fillId="3" borderId="0" xfId="0" applyFont="1" applyFill="1" applyAlignment="1">
      <alignment horizontal="left" wrapText="1"/>
    </xf>
    <xf numFmtId="0" fontId="5" fillId="0" borderId="0" xfId="0" applyFont="1" applyAlignment="1">
      <alignment horizontal="left" vertical="center" wrapText="1"/>
    </xf>
    <xf numFmtId="0" fontId="4" fillId="0" borderId="0" xfId="0" applyFont="1"/>
    <xf numFmtId="0" fontId="5" fillId="0" borderId="1" xfId="0" applyFont="1" applyBorder="1"/>
    <xf numFmtId="0" fontId="5" fillId="0" borderId="4" xfId="0" applyFont="1" applyBorder="1"/>
    <xf numFmtId="0" fontId="5" fillId="0" borderId="2" xfId="0" applyFont="1" applyBorder="1" applyAlignment="1">
      <alignment horizontal="left" vertical="center" wrapText="1"/>
    </xf>
    <xf numFmtId="0" fontId="12" fillId="0" borderId="2" xfId="0" applyFont="1" applyBorder="1" applyAlignment="1">
      <alignment vertical="center"/>
    </xf>
    <xf numFmtId="0" fontId="5" fillId="0" borderId="2" xfId="0" applyFont="1" applyBorder="1" applyAlignment="1">
      <alignment vertical="center"/>
    </xf>
    <xf numFmtId="164" fontId="4" fillId="3" borderId="0" xfId="0" applyNumberFormat="1" applyFont="1" applyFill="1" applyAlignment="1">
      <alignment horizontal="left" wrapText="1"/>
    </xf>
    <xf numFmtId="0" fontId="5" fillId="5" borderId="0" xfId="0" applyFont="1" applyFill="1" applyAlignment="1">
      <alignment vertical="center"/>
    </xf>
    <xf numFmtId="0" fontId="4" fillId="3" borderId="3" xfId="0" applyFont="1" applyFill="1" applyBorder="1" applyAlignment="1">
      <alignment vertical="center"/>
    </xf>
    <xf numFmtId="0" fontId="4" fillId="0" borderId="6" xfId="0" applyFont="1" applyBorder="1" applyAlignment="1">
      <alignment vertical="top"/>
    </xf>
    <xf numFmtId="164" fontId="4" fillId="3" borderId="2" xfId="0" applyNumberFormat="1" applyFont="1" applyFill="1" applyBorder="1" applyAlignment="1">
      <alignment horizontal="left" wrapText="1"/>
    </xf>
    <xf numFmtId="0" fontId="4" fillId="3" borderId="0" xfId="0" applyFont="1" applyFill="1"/>
    <xf numFmtId="0" fontId="6" fillId="3" borderId="0" xfId="0" applyFont="1" applyFill="1"/>
    <xf numFmtId="0" fontId="7" fillId="3" borderId="0" xfId="0" applyFont="1" applyFill="1"/>
    <xf numFmtId="0" fontId="11" fillId="3" borderId="0" xfId="0" applyFont="1" applyFill="1"/>
    <xf numFmtId="0" fontId="4" fillId="3" borderId="0" xfId="0" applyFont="1" applyFill="1" applyAlignment="1">
      <alignment horizontal="left" vertical="center" wrapText="1"/>
    </xf>
    <xf numFmtId="0" fontId="6" fillId="3" borderId="0" xfId="0" applyFont="1" applyFill="1" applyAlignment="1">
      <alignment horizontal="left" vertical="center" wrapText="1"/>
    </xf>
    <xf numFmtId="0" fontId="10" fillId="3" borderId="0" xfId="318" applyFont="1" applyFill="1" applyBorder="1" applyAlignment="1">
      <alignment horizontal="left" vertical="center" wrapText="1"/>
    </xf>
    <xf numFmtId="0" fontId="4" fillId="3" borderId="0" xfId="0" applyFont="1" applyFill="1" applyAlignment="1">
      <alignment horizontal="left" vertical="center"/>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17" xfId="0" applyFont="1" applyBorder="1" applyAlignment="1">
      <alignment horizontal="left" vertical="center" wrapText="1"/>
    </xf>
    <xf numFmtId="0" fontId="4" fillId="0" borderId="19" xfId="0" applyFont="1" applyBorder="1" applyAlignment="1">
      <alignment vertical="center"/>
    </xf>
    <xf numFmtId="0" fontId="5" fillId="0" borderId="0" xfId="0" applyFont="1"/>
    <xf numFmtId="0" fontId="4" fillId="0" borderId="0" xfId="0" applyFont="1" applyAlignment="1">
      <alignment vertical="top" wrapText="1"/>
    </xf>
    <xf numFmtId="0" fontId="4" fillId="0" borderId="1" xfId="0" applyFont="1" applyBorder="1"/>
    <xf numFmtId="0" fontId="5" fillId="0" borderId="24" xfId="0" applyFont="1" applyBorder="1"/>
    <xf numFmtId="0" fontId="5" fillId="0" borderId="23" xfId="0" applyFont="1" applyBorder="1"/>
    <xf numFmtId="0" fontId="5" fillId="0" borderId="18" xfId="0" applyFont="1" applyBorder="1" applyAlignment="1">
      <alignment vertical="top"/>
    </xf>
    <xf numFmtId="0" fontId="5" fillId="3" borderId="18" xfId="0" applyFont="1" applyFill="1" applyBorder="1" applyAlignment="1">
      <alignment vertical="center"/>
    </xf>
    <xf numFmtId="0" fontId="5" fillId="0" borderId="18" xfId="0" applyFont="1" applyBorder="1" applyAlignment="1">
      <alignment vertical="center"/>
    </xf>
    <xf numFmtId="0" fontId="12" fillId="0" borderId="19" xfId="0" applyFont="1" applyBorder="1" applyAlignment="1">
      <alignment vertical="center"/>
    </xf>
    <xf numFmtId="0" fontId="5" fillId="0" borderId="19" xfId="0" applyFont="1" applyBorder="1" applyAlignment="1">
      <alignment horizontal="left" vertical="center" wrapText="1"/>
    </xf>
    <xf numFmtId="0" fontId="5" fillId="0" borderId="19" xfId="0" applyFont="1" applyBorder="1" applyAlignment="1">
      <alignment vertical="center"/>
    </xf>
    <xf numFmtId="0" fontId="5" fillId="0" borderId="4" xfId="0" applyFont="1" applyBorder="1" applyAlignment="1">
      <alignment vertical="center"/>
    </xf>
    <xf numFmtId="0" fontId="4" fillId="3" borderId="0" xfId="0" applyFont="1" applyFill="1" applyAlignment="1">
      <alignment horizontal="left"/>
    </xf>
    <xf numFmtId="0" fontId="0" fillId="3" borderId="0" xfId="0" applyFill="1" applyAlignment="1">
      <alignment horizontal="left" vertical="center"/>
    </xf>
    <xf numFmtId="0" fontId="10" fillId="0" borderId="0" xfId="318" applyFont="1" applyFill="1" applyBorder="1" applyAlignment="1">
      <alignment horizontal="left" vertical="center" wrapText="1"/>
    </xf>
    <xf numFmtId="0" fontId="13" fillId="3" borderId="0" xfId="0" applyFont="1" applyFill="1" applyAlignment="1">
      <alignment horizontal="left"/>
    </xf>
    <xf numFmtId="0" fontId="5" fillId="3" borderId="4" xfId="0" applyFont="1" applyFill="1" applyBorder="1" applyAlignment="1">
      <alignment vertical="center"/>
    </xf>
    <xf numFmtId="0" fontId="4" fillId="7" borderId="5" xfId="0" applyFont="1" applyFill="1" applyBorder="1" applyAlignment="1">
      <alignment horizontal="left" wrapText="1"/>
    </xf>
    <xf numFmtId="0" fontId="4" fillId="7" borderId="5" xfId="0" applyFont="1" applyFill="1" applyBorder="1" applyAlignment="1">
      <alignment horizontal="right" wrapText="1"/>
    </xf>
    <xf numFmtId="0" fontId="4" fillId="0" borderId="15" xfId="0" applyFont="1" applyBorder="1" applyAlignment="1">
      <alignment horizontal="left" wrapText="1"/>
    </xf>
    <xf numFmtId="0" fontId="5" fillId="5" borderId="17" xfId="0" applyFont="1" applyFill="1" applyBorder="1" applyAlignment="1">
      <alignment vertical="center"/>
    </xf>
    <xf numFmtId="0" fontId="15" fillId="0" borderId="0" xfId="0" applyFont="1"/>
    <xf numFmtId="0" fontId="4" fillId="0" borderId="1" xfId="0" applyFont="1" applyBorder="1" applyAlignment="1">
      <alignment horizontal="left" wrapText="1"/>
    </xf>
    <xf numFmtId="164" fontId="4" fillId="0" borderId="0" xfId="0" applyNumberFormat="1" applyFont="1" applyAlignment="1">
      <alignment horizontal="left" wrapText="1"/>
    </xf>
    <xf numFmtId="0" fontId="5" fillId="3" borderId="0" xfId="0" applyFont="1" applyFill="1"/>
    <xf numFmtId="0" fontId="4" fillId="0" borderId="18" xfId="0" applyFont="1" applyBorder="1"/>
    <xf numFmtId="0" fontId="4" fillId="0" borderId="16" xfId="0" applyFont="1" applyBorder="1" applyAlignment="1">
      <alignment horizontal="left" vertical="center" wrapText="1"/>
    </xf>
    <xf numFmtId="0" fontId="14" fillId="0" borderId="17" xfId="0" applyFont="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4" fillId="0" borderId="28" xfId="0" applyFont="1" applyBorder="1" applyAlignment="1">
      <alignment horizontal="left" wrapText="1"/>
    </xf>
    <xf numFmtId="2" fontId="4" fillId="7" borderId="5" xfId="0" applyNumberFormat="1" applyFont="1" applyFill="1" applyBorder="1" applyAlignment="1">
      <alignment horizontal="left" wrapText="1"/>
    </xf>
    <xf numFmtId="0" fontId="5" fillId="5" borderId="18" xfId="0" applyFont="1" applyFill="1" applyBorder="1" applyAlignment="1">
      <alignment vertical="center"/>
    </xf>
    <xf numFmtId="0" fontId="5" fillId="5" borderId="4" xfId="0" applyFont="1" applyFill="1" applyBorder="1" applyAlignment="1">
      <alignment vertical="center"/>
    </xf>
    <xf numFmtId="0" fontId="5" fillId="5" borderId="20" xfId="0" applyFont="1" applyFill="1" applyBorder="1" applyAlignment="1">
      <alignment vertical="center"/>
    </xf>
    <xf numFmtId="164" fontId="4" fillId="0" borderId="1" xfId="0" applyNumberFormat="1" applyFont="1" applyBorder="1" applyAlignment="1">
      <alignment horizontal="left" wrapText="1"/>
    </xf>
    <xf numFmtId="164" fontId="4" fillId="0" borderId="2" xfId="0" applyNumberFormat="1" applyFont="1" applyBorder="1" applyAlignment="1">
      <alignment horizontal="left" wrapText="1"/>
    </xf>
    <xf numFmtId="164" fontId="4" fillId="0" borderId="31" xfId="0" applyNumberFormat="1" applyFont="1" applyBorder="1" applyAlignment="1">
      <alignment horizontal="left" wrapText="1"/>
    </xf>
    <xf numFmtId="164" fontId="4" fillId="0" borderId="32" xfId="0" applyNumberFormat="1" applyFont="1" applyBorder="1" applyAlignment="1">
      <alignment horizontal="left" wrapText="1"/>
    </xf>
    <xf numFmtId="164" fontId="5" fillId="7" borderId="5" xfId="0" applyNumberFormat="1" applyFont="1" applyFill="1" applyBorder="1" applyAlignment="1">
      <alignment horizontal="left" wrapText="1"/>
    </xf>
    <xf numFmtId="0" fontId="1" fillId="0" borderId="0" xfId="127" applyAlignment="1">
      <alignment horizontal="left" vertical="center" wrapText="1"/>
    </xf>
    <xf numFmtId="0" fontId="0" fillId="0" borderId="0" xfId="0" applyAlignment="1">
      <alignment vertical="top" wrapText="1"/>
    </xf>
    <xf numFmtId="0" fontId="0" fillId="0" borderId="0" xfId="0" applyAlignment="1">
      <alignment vertical="top"/>
    </xf>
    <xf numFmtId="0" fontId="17" fillId="0" borderId="0" xfId="0" applyFont="1" applyAlignment="1">
      <alignment vertical="top"/>
    </xf>
    <xf numFmtId="0" fontId="18" fillId="0" borderId="0" xfId="0" applyFont="1" applyAlignment="1">
      <alignment vertical="top"/>
    </xf>
    <xf numFmtId="164" fontId="5" fillId="7" borderId="33" xfId="0" applyNumberFormat="1" applyFont="1" applyFill="1" applyBorder="1" applyAlignment="1">
      <alignment horizontal="left" wrapText="1"/>
    </xf>
    <xf numFmtId="2" fontId="4" fillId="7" borderId="33" xfId="0" applyNumberFormat="1" applyFont="1" applyFill="1" applyBorder="1" applyAlignment="1">
      <alignment horizontal="left" wrapText="1"/>
    </xf>
    <xf numFmtId="0" fontId="4" fillId="0" borderId="14" xfId="0" applyFont="1" applyBorder="1" applyAlignment="1">
      <alignment horizontal="left" wrapText="1"/>
    </xf>
    <xf numFmtId="164" fontId="5" fillId="7" borderId="4" xfId="0" applyNumberFormat="1" applyFont="1" applyFill="1" applyBorder="1" applyAlignment="1">
      <alignment horizontal="left" wrapText="1"/>
    </xf>
    <xf numFmtId="2" fontId="4" fillId="7" borderId="4" xfId="0" applyNumberFormat="1" applyFont="1" applyFill="1" applyBorder="1" applyAlignment="1">
      <alignment horizontal="left" wrapText="1"/>
    </xf>
    <xf numFmtId="2" fontId="4" fillId="7" borderId="20" xfId="0" applyNumberFormat="1" applyFont="1" applyFill="1" applyBorder="1" applyAlignment="1">
      <alignment horizontal="left" wrapText="1"/>
    </xf>
    <xf numFmtId="0" fontId="5" fillId="5" borderId="35" xfId="0" applyFont="1" applyFill="1" applyBorder="1" applyAlignment="1">
      <alignment vertical="center"/>
    </xf>
    <xf numFmtId="0" fontId="5" fillId="0" borderId="35" xfId="0" applyFont="1" applyBorder="1" applyAlignment="1">
      <alignment vertical="center"/>
    </xf>
    <xf numFmtId="0" fontId="5" fillId="0" borderId="6" xfId="0" applyFont="1" applyBorder="1" applyAlignment="1">
      <alignment vertical="center"/>
    </xf>
    <xf numFmtId="0" fontId="4" fillId="3" borderId="6" xfId="0" applyFont="1" applyFill="1" applyBorder="1" applyAlignment="1">
      <alignment vertical="center"/>
    </xf>
    <xf numFmtId="0" fontId="5" fillId="5" borderId="36" xfId="0" applyFont="1" applyFill="1" applyBorder="1" applyAlignment="1">
      <alignment vertical="center"/>
    </xf>
    <xf numFmtId="0" fontId="19" fillId="8" borderId="37" xfId="0" applyFont="1" applyFill="1" applyBorder="1" applyAlignment="1">
      <alignment horizontal="center" vertical="center"/>
    </xf>
    <xf numFmtId="0" fontId="19" fillId="8" borderId="39" xfId="0" applyFont="1" applyFill="1" applyBorder="1" applyAlignment="1">
      <alignment horizontal="center" vertical="center"/>
    </xf>
    <xf numFmtId="0" fontId="19" fillId="8" borderId="40" xfId="0" applyFont="1" applyFill="1" applyBorder="1" applyAlignment="1">
      <alignment horizontal="center" vertical="center"/>
    </xf>
    <xf numFmtId="0" fontId="5" fillId="9" borderId="26" xfId="0" applyFont="1" applyFill="1" applyBorder="1" applyAlignment="1">
      <alignment horizontal="left" vertical="center"/>
    </xf>
    <xf numFmtId="0" fontId="5" fillId="9" borderId="4" xfId="0" applyFont="1" applyFill="1" applyBorder="1" applyAlignment="1">
      <alignment horizontal="left" vertical="center"/>
    </xf>
    <xf numFmtId="0" fontId="5" fillId="9" borderId="24" xfId="0" applyFont="1" applyFill="1" applyBorder="1" applyAlignment="1">
      <alignment horizontal="left" vertical="center"/>
    </xf>
    <xf numFmtId="0" fontId="4" fillId="9" borderId="38" xfId="0" applyFont="1" applyFill="1" applyBorder="1" applyAlignment="1">
      <alignment horizontal="left" vertical="center" wrapText="1"/>
    </xf>
    <xf numFmtId="0" fontId="4" fillId="9" borderId="11" xfId="0" applyFont="1" applyFill="1" applyBorder="1" applyAlignment="1">
      <alignment horizontal="left" vertical="center" wrapText="1"/>
    </xf>
    <xf numFmtId="0" fontId="4" fillId="9" borderId="41" xfId="0" applyFont="1" applyFill="1" applyBorder="1" applyAlignment="1">
      <alignment horizontal="left" vertical="center" wrapText="1"/>
    </xf>
    <xf numFmtId="164" fontId="4" fillId="3" borderId="6" xfId="0" applyNumberFormat="1" applyFont="1" applyFill="1" applyBorder="1" applyAlignment="1">
      <alignment horizontal="left" wrapText="1"/>
    </xf>
    <xf numFmtId="164" fontId="4" fillId="3" borderId="3" xfId="0" applyNumberFormat="1" applyFont="1" applyFill="1" applyBorder="1" applyAlignment="1">
      <alignment horizontal="left" wrapText="1"/>
    </xf>
    <xf numFmtId="0" fontId="22" fillId="0" borderId="0" xfId="0" applyFont="1"/>
    <xf numFmtId="0" fontId="23" fillId="0" borderId="0" xfId="0" applyFont="1" applyAlignment="1">
      <alignment horizontal="left" vertical="center" wrapText="1"/>
    </xf>
    <xf numFmtId="0" fontId="21" fillId="0" borderId="0" xfId="0" applyFont="1" applyAlignment="1">
      <alignment horizontal="left" wrapText="1"/>
    </xf>
    <xf numFmtId="0" fontId="4" fillId="0" borderId="14" xfId="0" applyFont="1" applyBorder="1" applyAlignment="1">
      <alignment wrapText="1"/>
    </xf>
    <xf numFmtId="0" fontId="4" fillId="0" borderId="0" xfId="0" applyFont="1" applyAlignment="1">
      <alignment horizontal="center" vertical="center" wrapText="1"/>
    </xf>
    <xf numFmtId="0" fontId="1" fillId="0" borderId="2" xfId="127" applyBorder="1" applyAlignment="1">
      <alignment horizontal="left" wrapText="1"/>
    </xf>
    <xf numFmtId="0" fontId="4" fillId="2" borderId="5" xfId="0" applyFont="1" applyFill="1" applyBorder="1" applyAlignment="1" applyProtection="1">
      <alignment horizontal="left" wrapText="1"/>
      <protection locked="0"/>
    </xf>
    <xf numFmtId="0" fontId="10" fillId="4" borderId="10" xfId="318" applyFont="1" applyBorder="1" applyAlignment="1" applyProtection="1">
      <alignment horizontal="left" vertical="center" wrapText="1"/>
      <protection locked="0"/>
    </xf>
    <xf numFmtId="0" fontId="10" fillId="4" borderId="22" xfId="318" applyFont="1" applyBorder="1" applyAlignment="1" applyProtection="1">
      <alignment horizontal="left" vertical="center" wrapText="1"/>
      <protection locked="0"/>
    </xf>
    <xf numFmtId="0" fontId="4" fillId="6" borderId="7" xfId="0" applyFont="1" applyFill="1" applyBorder="1" applyAlignment="1" applyProtection="1">
      <alignment horizontal="left" wrapText="1"/>
      <protection locked="0"/>
    </xf>
    <xf numFmtId="0" fontId="10" fillId="4" borderId="6" xfId="318" applyFont="1" applyBorder="1" applyAlignment="1" applyProtection="1">
      <alignment horizontal="left" vertical="center" wrapText="1"/>
      <protection locked="0"/>
    </xf>
    <xf numFmtId="0" fontId="10" fillId="4" borderId="12" xfId="318" applyFont="1" applyBorder="1" applyAlignment="1" applyProtection="1">
      <alignment horizontal="left" vertical="center" wrapText="1"/>
      <protection locked="0"/>
    </xf>
    <xf numFmtId="0" fontId="4" fillId="0" borderId="4" xfId="0" applyFont="1" applyBorder="1" applyAlignment="1" applyProtection="1">
      <alignment horizontal="left" wrapText="1"/>
      <protection locked="0"/>
    </xf>
    <xf numFmtId="0" fontId="10" fillId="0" borderId="25" xfId="318" applyFont="1" applyFill="1" applyBorder="1" applyAlignment="1" applyProtection="1">
      <alignment horizontal="left" vertical="center" wrapText="1"/>
      <protection locked="0"/>
    </xf>
    <xf numFmtId="0" fontId="4" fillId="6" borderId="5" xfId="0" applyFont="1" applyFill="1" applyBorder="1" applyAlignment="1" applyProtection="1">
      <alignment horizontal="left" wrapText="1"/>
      <protection locked="0"/>
    </xf>
    <xf numFmtId="0" fontId="4" fillId="2" borderId="5" xfId="0" applyFont="1" applyFill="1" applyBorder="1" applyAlignment="1" applyProtection="1">
      <alignment horizontal="right" wrapText="1"/>
      <protection locked="0"/>
    </xf>
    <xf numFmtId="0" fontId="16" fillId="3" borderId="0" xfId="0" applyFont="1" applyFill="1" applyAlignment="1" applyProtection="1">
      <alignment horizontal="left" wrapText="1"/>
      <protection locked="0"/>
    </xf>
    <xf numFmtId="0" fontId="16" fillId="3" borderId="17" xfId="0" applyFont="1" applyFill="1" applyBorder="1" applyAlignment="1" applyProtection="1">
      <alignment horizontal="left" wrapText="1"/>
      <protection locked="0"/>
    </xf>
    <xf numFmtId="164" fontId="16" fillId="3" borderId="30" xfId="0" applyNumberFormat="1" applyFont="1" applyFill="1" applyBorder="1" applyAlignment="1" applyProtection="1">
      <alignment horizontal="left" wrapText="1"/>
      <protection locked="0"/>
    </xf>
    <xf numFmtId="164" fontId="16" fillId="3" borderId="0" xfId="0" applyNumberFormat="1" applyFont="1" applyFill="1" applyAlignment="1" applyProtection="1">
      <alignment horizontal="left" wrapText="1"/>
      <protection locked="0"/>
    </xf>
    <xf numFmtId="164" fontId="16" fillId="3" borderId="17" xfId="0" applyNumberFormat="1" applyFont="1" applyFill="1" applyBorder="1" applyAlignment="1" applyProtection="1">
      <alignment horizontal="left" wrapText="1"/>
      <protection locked="0"/>
    </xf>
    <xf numFmtId="0" fontId="16" fillId="3" borderId="30" xfId="0" applyFont="1" applyFill="1" applyBorder="1" applyAlignment="1" applyProtection="1">
      <alignment horizontal="left" wrapText="1"/>
      <protection locked="0"/>
    </xf>
    <xf numFmtId="164" fontId="4" fillId="0" borderId="0" xfId="0" applyNumberFormat="1" applyFont="1" applyAlignment="1" applyProtection="1">
      <alignment horizontal="left" wrapText="1"/>
      <protection locked="0"/>
    </xf>
    <xf numFmtId="164" fontId="4" fillId="0" borderId="17" xfId="0" applyNumberFormat="1" applyFont="1" applyBorder="1" applyAlignment="1" applyProtection="1">
      <alignment horizontal="left" wrapText="1"/>
      <protection locked="0"/>
    </xf>
    <xf numFmtId="0" fontId="4" fillId="6" borderId="8" xfId="0" applyFont="1" applyFill="1" applyBorder="1" applyAlignment="1" applyProtection="1">
      <alignment horizontal="left" wrapText="1"/>
      <protection locked="0"/>
    </xf>
    <xf numFmtId="0" fontId="4" fillId="6" borderId="34" xfId="0" applyFont="1" applyFill="1" applyBorder="1" applyAlignment="1" applyProtection="1">
      <alignment horizontal="left" wrapText="1"/>
      <protection locked="0"/>
    </xf>
    <xf numFmtId="0" fontId="4" fillId="6" borderId="2" xfId="0" applyFont="1" applyFill="1" applyBorder="1" applyAlignment="1" applyProtection="1">
      <alignment horizontal="left" wrapText="1"/>
      <protection locked="0"/>
    </xf>
    <xf numFmtId="0" fontId="4" fillId="6" borderId="32" xfId="0" applyFont="1" applyFill="1" applyBorder="1" applyAlignment="1" applyProtection="1">
      <alignment horizontal="left" wrapText="1"/>
      <protection locked="0"/>
    </xf>
    <xf numFmtId="0" fontId="4" fillId="2" borderId="11" xfId="0" applyFont="1" applyFill="1" applyBorder="1" applyAlignment="1" applyProtection="1">
      <alignment horizontal="left" wrapText="1"/>
      <protection locked="0"/>
    </xf>
    <xf numFmtId="0" fontId="5" fillId="3" borderId="4" xfId="0" applyFont="1" applyFill="1" applyBorder="1" applyAlignment="1" applyProtection="1">
      <alignment vertical="center"/>
      <protection locked="0"/>
    </xf>
    <xf numFmtId="0" fontId="5" fillId="3" borderId="20" xfId="0" applyFont="1" applyFill="1" applyBorder="1" applyAlignment="1" applyProtection="1">
      <alignment vertical="center"/>
      <protection locked="0"/>
    </xf>
    <xf numFmtId="0" fontId="4" fillId="2" borderId="21" xfId="0" applyFont="1" applyFill="1" applyBorder="1" applyAlignment="1" applyProtection="1">
      <alignment horizontal="left" wrapText="1"/>
      <protection locked="0"/>
    </xf>
    <xf numFmtId="164" fontId="4" fillId="6" borderId="5" xfId="0" applyNumberFormat="1" applyFont="1" applyFill="1" applyBorder="1" applyAlignment="1" applyProtection="1">
      <alignment horizontal="left" wrapText="1"/>
      <protection locked="0"/>
    </xf>
    <xf numFmtId="0" fontId="4" fillId="0" borderId="0" xfId="0" applyFont="1" applyAlignment="1" applyProtection="1">
      <alignment horizontal="left" vertical="center" wrapText="1"/>
      <protection locked="0"/>
    </xf>
    <xf numFmtId="0" fontId="4" fillId="7" borderId="21" xfId="0" applyFont="1" applyFill="1" applyBorder="1" applyAlignment="1">
      <alignment horizontal="right" wrapText="1"/>
    </xf>
    <xf numFmtId="0" fontId="14" fillId="0" borderId="29" xfId="0" applyFont="1" applyBorder="1" applyAlignment="1">
      <alignment horizontal="left" vertical="center" wrapText="1"/>
    </xf>
    <xf numFmtId="0" fontId="4" fillId="0" borderId="14" xfId="0" applyFont="1" applyBorder="1" applyAlignment="1">
      <alignment vertical="center" wrapText="1"/>
    </xf>
    <xf numFmtId="0" fontId="4" fillId="0" borderId="4" xfId="0" applyFont="1" applyBorder="1" applyAlignment="1">
      <alignment wrapText="1"/>
    </xf>
    <xf numFmtId="0" fontId="10" fillId="4" borderId="5" xfId="318" applyFont="1" applyBorder="1" applyAlignment="1" applyProtection="1">
      <alignment horizontal="left" vertical="center" wrapText="1"/>
      <protection locked="0"/>
    </xf>
    <xf numFmtId="0" fontId="5" fillId="0" borderId="5" xfId="0" applyFont="1" applyBorder="1" applyAlignment="1">
      <alignment horizontal="left" vertical="center" wrapText="1"/>
    </xf>
    <xf numFmtId="0" fontId="4" fillId="0" borderId="0" xfId="0" applyFont="1" applyAlignment="1" applyProtection="1">
      <alignment horizontal="left" wrapText="1"/>
      <protection locked="0"/>
    </xf>
    <xf numFmtId="0" fontId="4" fillId="0" borderId="42" xfId="0" applyFont="1" applyBorder="1" applyAlignment="1">
      <alignment horizontal="left" vertical="center" wrapText="1"/>
    </xf>
    <xf numFmtId="0" fontId="4" fillId="0" borderId="1" xfId="0" applyFont="1" applyBorder="1" applyAlignment="1">
      <alignment wrapText="1"/>
    </xf>
    <xf numFmtId="0" fontId="4" fillId="0" borderId="30" xfId="0" applyFont="1" applyBorder="1" applyAlignment="1">
      <alignment horizontal="left" vertical="center" wrapText="1"/>
    </xf>
    <xf numFmtId="0" fontId="4" fillId="0" borderId="33" xfId="0" applyFont="1" applyBorder="1"/>
    <xf numFmtId="0" fontId="4" fillId="0" borderId="43" xfId="0" applyFont="1" applyBorder="1" applyAlignment="1">
      <alignment horizontal="left" vertical="center" wrapText="1"/>
    </xf>
    <xf numFmtId="0" fontId="14" fillId="0" borderId="43" xfId="0" applyFont="1" applyBorder="1" applyAlignment="1">
      <alignment horizontal="left" vertical="center" wrapText="1"/>
    </xf>
    <xf numFmtId="0" fontId="4" fillId="2" borderId="6" xfId="0" applyFont="1" applyFill="1" applyBorder="1" applyAlignment="1" applyProtection="1">
      <alignment horizontal="left" wrapText="1"/>
      <protection locked="0"/>
    </xf>
    <xf numFmtId="0" fontId="4" fillId="0" borderId="34" xfId="0" applyFont="1" applyBorder="1" applyAlignment="1">
      <alignment horizontal="left" vertical="center" wrapText="1"/>
    </xf>
    <xf numFmtId="0" fontId="4" fillId="0" borderId="2" xfId="0" applyFont="1" applyBorder="1" applyAlignment="1">
      <alignment horizontal="left" vertical="center" wrapText="1"/>
    </xf>
    <xf numFmtId="0" fontId="4" fillId="0" borderId="2" xfId="0" applyFont="1" applyBorder="1" applyAlignment="1">
      <alignment horizontal="left" wrapText="1"/>
    </xf>
    <xf numFmtId="0" fontId="14" fillId="0" borderId="0" xfId="0" applyFont="1" applyAlignment="1">
      <alignment horizontal="left" vertical="center" wrapText="1"/>
    </xf>
    <xf numFmtId="0" fontId="4" fillId="0" borderId="0" xfId="0" applyFont="1" applyAlignment="1" applyProtection="1">
      <alignment horizontal="right" wrapText="1"/>
      <protection locked="0"/>
    </xf>
    <xf numFmtId="0" fontId="14" fillId="0" borderId="3" xfId="0" applyFont="1" applyBorder="1" applyAlignment="1">
      <alignment horizontal="left" vertical="center" wrapText="1"/>
    </xf>
    <xf numFmtId="0" fontId="4" fillId="0" borderId="33" xfId="0" applyFont="1" applyBorder="1" applyAlignment="1">
      <alignment horizontal="left" vertical="center" wrapText="1"/>
    </xf>
    <xf numFmtId="0" fontId="4" fillId="0" borderId="4" xfId="0" applyFont="1" applyBorder="1" applyAlignment="1">
      <alignment horizontal="left" vertical="center" wrapText="1"/>
    </xf>
    <xf numFmtId="0" fontId="4" fillId="0" borderId="4" xfId="0" applyFont="1" applyBorder="1" applyAlignment="1">
      <alignment horizontal="left" wrapText="1"/>
    </xf>
    <xf numFmtId="0" fontId="4" fillId="0" borderId="6" xfId="0" applyFont="1" applyBorder="1" applyAlignment="1">
      <alignment horizontal="left" vertical="center" wrapText="1"/>
    </xf>
    <xf numFmtId="0" fontId="4" fillId="6" borderId="35" xfId="0" applyFont="1" applyFill="1" applyBorder="1" applyAlignment="1" applyProtection="1">
      <alignment horizontal="left" wrapText="1"/>
      <protection locked="0"/>
    </xf>
    <xf numFmtId="0" fontId="5" fillId="0" borderId="0" xfId="0" applyFont="1" applyAlignment="1">
      <alignment horizontal="left" vertical="center"/>
    </xf>
    <xf numFmtId="0" fontId="26" fillId="0" borderId="0" xfId="0" applyFont="1"/>
    <xf numFmtId="0" fontId="27" fillId="0" borderId="0" xfId="0" applyFont="1"/>
    <xf numFmtId="14" fontId="0" fillId="0" borderId="0" xfId="0" applyNumberFormat="1"/>
    <xf numFmtId="0" fontId="17" fillId="10" borderId="13" xfId="0" quotePrefix="1" applyFont="1" applyFill="1" applyBorder="1"/>
    <xf numFmtId="0" fontId="17" fillId="10" borderId="14" xfId="0" quotePrefix="1" applyFont="1" applyFill="1" applyBorder="1"/>
    <xf numFmtId="0" fontId="17" fillId="10" borderId="16" xfId="0" applyFont="1" applyFill="1" applyBorder="1"/>
    <xf numFmtId="0" fontId="17" fillId="10" borderId="27" xfId="0" applyFont="1" applyFill="1" applyBorder="1"/>
    <xf numFmtId="0" fontId="0" fillId="0" borderId="0" xfId="0" quotePrefix="1"/>
    <xf numFmtId="0" fontId="1" fillId="0" borderId="0" xfId="127" applyFill="1" applyBorder="1" applyAlignment="1">
      <alignment vertical="top"/>
    </xf>
    <xf numFmtId="0" fontId="4" fillId="0" borderId="0" xfId="0" applyFont="1" applyAlignment="1">
      <alignment horizontal="left" vertical="top" wrapText="1"/>
    </xf>
    <xf numFmtId="0" fontId="28" fillId="0" borderId="0" xfId="0" applyFont="1"/>
    <xf numFmtId="0" fontId="18" fillId="0" borderId="0" xfId="0" applyFont="1"/>
    <xf numFmtId="0" fontId="29" fillId="0" borderId="0" xfId="0" applyFont="1"/>
    <xf numFmtId="0" fontId="30" fillId="0" borderId="0" xfId="0" applyFont="1"/>
    <xf numFmtId="0" fontId="29" fillId="0" borderId="0" xfId="0" applyFont="1" applyAlignment="1">
      <alignment wrapText="1"/>
    </xf>
    <xf numFmtId="0" fontId="0" fillId="0" borderId="0" xfId="330" applyNumberFormat="1" applyFont="1"/>
    <xf numFmtId="0" fontId="17" fillId="0" borderId="47" xfId="0" applyFont="1" applyBorder="1" applyAlignment="1">
      <alignment vertical="top"/>
    </xf>
    <xf numFmtId="0" fontId="0" fillId="0" borderId="48" xfId="0" applyBorder="1" applyAlignment="1">
      <alignment vertical="top" wrapText="1"/>
    </xf>
    <xf numFmtId="0" fontId="17" fillId="0" borderId="23" xfId="0" applyFont="1" applyBorder="1" applyAlignment="1">
      <alignment vertical="top"/>
    </xf>
    <xf numFmtId="0" fontId="0" fillId="0" borderId="49" xfId="0" applyBorder="1" applyAlignment="1">
      <alignment vertical="top" wrapText="1"/>
    </xf>
    <xf numFmtId="0" fontId="17" fillId="0" borderId="50" xfId="0" applyFont="1" applyBorder="1" applyAlignment="1">
      <alignment vertical="top"/>
    </xf>
    <xf numFmtId="0" fontId="0" fillId="0" borderId="51" xfId="0" applyBorder="1" applyAlignment="1">
      <alignment vertical="top" wrapText="1"/>
    </xf>
    <xf numFmtId="0" fontId="17" fillId="0" borderId="52" xfId="0" applyFont="1" applyBorder="1" applyAlignment="1">
      <alignment vertical="top"/>
    </xf>
    <xf numFmtId="0" fontId="0" fillId="0" borderId="53" xfId="0" applyBorder="1" applyAlignment="1">
      <alignment vertical="top" wrapText="1"/>
    </xf>
    <xf numFmtId="0" fontId="17" fillId="0" borderId="52" xfId="0" applyFont="1" applyBorder="1" applyAlignment="1">
      <alignment horizontal="right" vertical="top"/>
    </xf>
    <xf numFmtId="0" fontId="17" fillId="0" borderId="54" xfId="0" applyFont="1" applyBorder="1" applyAlignment="1">
      <alignment horizontal="right" vertical="top"/>
    </xf>
    <xf numFmtId="0" fontId="0" fillId="0" borderId="55" xfId="0" applyBorder="1" applyAlignment="1">
      <alignment vertical="top" wrapText="1"/>
    </xf>
    <xf numFmtId="0" fontId="1" fillId="0" borderId="0" xfId="127" applyAlignment="1">
      <alignment horizontal="left" vertical="top" wrapText="1"/>
    </xf>
    <xf numFmtId="0" fontId="5" fillId="0" borderId="4" xfId="0" applyFont="1" applyBorder="1" applyAlignment="1">
      <alignment vertical="top"/>
    </xf>
    <xf numFmtId="0" fontId="16" fillId="3" borderId="0" xfId="0" applyFont="1" applyFill="1" applyAlignment="1" applyProtection="1">
      <alignment horizontal="left" vertical="top" wrapText="1"/>
      <protection locked="0"/>
    </xf>
    <xf numFmtId="0" fontId="16" fillId="3" borderId="17" xfId="0" applyFont="1" applyFill="1" applyBorder="1" applyAlignment="1" applyProtection="1">
      <alignment horizontal="left" vertical="top" wrapText="1"/>
      <protection locked="0"/>
    </xf>
    <xf numFmtId="0" fontId="29" fillId="0" borderId="0" xfId="0" applyFont="1" applyAlignment="1">
      <alignment horizontal="left" wrapText="1"/>
    </xf>
    <xf numFmtId="0" fontId="31" fillId="0" borderId="44" xfId="0" applyFont="1" applyBorder="1" applyAlignment="1">
      <alignment horizontal="left" wrapText="1"/>
    </xf>
    <xf numFmtId="0" fontId="31" fillId="0" borderId="46" xfId="0" applyFont="1" applyBorder="1" applyAlignment="1">
      <alignment horizontal="left" wrapText="1"/>
    </xf>
    <xf numFmtId="0" fontId="31" fillId="11" borderId="45" xfId="0" applyFont="1" applyFill="1" applyBorder="1" applyAlignment="1" applyProtection="1">
      <alignment horizontal="left" wrapText="1"/>
      <protection locked="0"/>
    </xf>
    <xf numFmtId="0" fontId="31" fillId="11" borderId="46" xfId="0" applyFont="1" applyFill="1" applyBorder="1" applyAlignment="1" applyProtection="1">
      <alignment horizontal="left" wrapText="1"/>
      <protection locked="0"/>
    </xf>
    <xf numFmtId="0" fontId="4" fillId="0" borderId="0" xfId="0" applyFont="1" applyAlignment="1">
      <alignment horizontal="left" vertical="center" wrapText="1"/>
    </xf>
    <xf numFmtId="0" fontId="5" fillId="0" borderId="0" xfId="0" applyFont="1" applyAlignment="1">
      <alignment horizontal="left" vertical="center" wrapText="1"/>
    </xf>
    <xf numFmtId="0" fontId="20" fillId="0" borderId="0" xfId="0" applyFont="1" applyAlignment="1">
      <alignment vertical="center"/>
    </xf>
    <xf numFmtId="0" fontId="21" fillId="0" borderId="0" xfId="0" applyFont="1" applyAlignment="1">
      <alignment horizontal="left" wrapText="1"/>
    </xf>
    <xf numFmtId="0" fontId="4" fillId="0" borderId="5" xfId="0" applyFont="1" applyBorder="1" applyAlignment="1">
      <alignment horizontal="left"/>
    </xf>
    <xf numFmtId="0" fontId="5" fillId="0" borderId="0" xfId="0" applyFont="1" applyAlignment="1">
      <alignment horizontal="left" wrapText="1"/>
    </xf>
    <xf numFmtId="0" fontId="4" fillId="0" borderId="15" xfId="0" applyFont="1" applyBorder="1" applyAlignment="1">
      <alignment horizontal="center" wrapText="1"/>
    </xf>
    <xf numFmtId="0" fontId="4" fillId="0" borderId="17" xfId="0" applyFont="1" applyBorder="1" applyAlignment="1">
      <alignment horizontal="center" wrapText="1"/>
    </xf>
    <xf numFmtId="0" fontId="4" fillId="0" borderId="5" xfId="0" applyFont="1" applyBorder="1" applyAlignment="1">
      <alignment wrapText="1"/>
    </xf>
    <xf numFmtId="0" fontId="4" fillId="0" borderId="5" xfId="0" applyFont="1" applyBorder="1"/>
    <xf numFmtId="0" fontId="4" fillId="0" borderId="35" xfId="0" applyFont="1" applyBorder="1" applyAlignment="1">
      <alignment horizontal="center" wrapText="1"/>
    </xf>
    <xf numFmtId="0" fontId="4" fillId="0" borderId="43" xfId="0" applyFont="1" applyBorder="1" applyAlignment="1">
      <alignment horizontal="center" wrapText="1"/>
    </xf>
    <xf numFmtId="0" fontId="4" fillId="2" borderId="33" xfId="0" applyFont="1" applyFill="1" applyBorder="1" applyAlignment="1" applyProtection="1">
      <alignment horizontal="left" wrapText="1"/>
      <protection locked="0"/>
    </xf>
    <xf numFmtId="0" fontId="4" fillId="2" borderId="6" xfId="0" applyFont="1" applyFill="1" applyBorder="1" applyAlignment="1" applyProtection="1">
      <alignment horizontal="left" wrapText="1"/>
      <protection locked="0"/>
    </xf>
    <xf numFmtId="0" fontId="4" fillId="0" borderId="4" xfId="0" applyFont="1" applyBorder="1" applyAlignment="1" applyProtection="1">
      <alignment horizontal="left" wrapText="1"/>
      <protection locked="0"/>
    </xf>
    <xf numFmtId="0" fontId="4" fillId="0" borderId="6" xfId="0" applyFont="1" applyBorder="1" applyAlignment="1" applyProtection="1">
      <alignment horizontal="left" wrapText="1"/>
      <protection locked="0"/>
    </xf>
    <xf numFmtId="0" fontId="4" fillId="3" borderId="0" xfId="0" applyFont="1" applyFill="1" applyAlignment="1">
      <alignment horizontal="left" wrapText="1"/>
    </xf>
    <xf numFmtId="164" fontId="4" fillId="3" borderId="0" xfId="0" applyNumberFormat="1" applyFont="1" applyFill="1" applyAlignment="1">
      <alignment horizontal="left" wrapText="1"/>
    </xf>
    <xf numFmtId="0" fontId="6" fillId="3" borderId="0" xfId="0" applyFont="1" applyFill="1" applyAlignment="1">
      <alignment horizontal="left" vertical="center"/>
    </xf>
    <xf numFmtId="0" fontId="0" fillId="3" borderId="0" xfId="0" applyFill="1" applyAlignment="1">
      <alignment horizontal="left" vertical="center"/>
    </xf>
    <xf numFmtId="0" fontId="4" fillId="0" borderId="0" xfId="0" applyFont="1" applyAlignment="1">
      <alignment horizontal="left" vertical="top" wrapText="1"/>
    </xf>
  </cellXfs>
  <cellStyles count="33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customBuilti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cellStyle name="Normal" xfId="0" builtinId="0"/>
    <cellStyle name="Output" xfId="318" builtinId="21"/>
    <cellStyle name="Per cent" xfId="330" builtinId="5"/>
  </cellStyles>
  <dxfs count="8">
    <dxf>
      <font>
        <color theme="1"/>
      </font>
      <fill>
        <patternFill>
          <bgColor theme="9" tint="0.39994506668294322"/>
        </patternFill>
      </fill>
      <border>
        <left style="thin">
          <color auto="1"/>
        </left>
        <right style="thin">
          <color auto="1"/>
        </right>
        <top style="thin">
          <color auto="1"/>
        </top>
        <bottom style="thin">
          <color auto="1"/>
        </bottom>
      </border>
    </dxf>
    <dxf>
      <font>
        <color theme="1"/>
      </font>
      <fill>
        <patternFill>
          <bgColor theme="9" tint="0.39994506668294322"/>
        </patternFill>
      </fill>
      <border>
        <left style="thin">
          <color auto="1"/>
        </left>
        <right style="thin">
          <color auto="1"/>
        </right>
        <top style="thin">
          <color auto="1"/>
        </top>
        <bottom style="thin">
          <color auto="1"/>
        </bottom>
      </border>
    </dxf>
    <dxf>
      <font>
        <color theme="1"/>
      </font>
      <fill>
        <patternFill>
          <bgColor theme="9" tint="0.39994506668294322"/>
        </patternFill>
      </fill>
      <border>
        <left style="thin">
          <color auto="1"/>
        </left>
        <right style="thin">
          <color auto="1"/>
        </right>
        <top style="thin">
          <color auto="1"/>
        </top>
        <bottom style="thin">
          <color auto="1"/>
        </bottom>
      </border>
    </dxf>
    <dxf>
      <font>
        <color theme="0"/>
      </font>
      <fill>
        <patternFill>
          <bgColor theme="0"/>
        </patternFill>
      </fill>
      <border>
        <left/>
        <right/>
        <top/>
        <bottom/>
      </border>
    </dxf>
    <dxf>
      <font>
        <color theme="1"/>
      </font>
      <fill>
        <patternFill>
          <bgColor theme="9" tint="0.39994506668294322"/>
        </patternFill>
      </fill>
      <border>
        <left style="thin">
          <color auto="1"/>
        </left>
        <right style="thin">
          <color auto="1"/>
        </right>
        <top style="thin">
          <color auto="1"/>
        </top>
        <bottom style="thin">
          <color auto="1"/>
        </bottom>
      </border>
    </dxf>
    <dxf>
      <font>
        <color theme="1"/>
      </font>
      <fill>
        <patternFill>
          <bgColor theme="9" tint="0.39994506668294322"/>
        </patternFill>
      </fill>
      <border>
        <left style="thin">
          <color auto="1"/>
        </left>
        <right style="thin">
          <color auto="1"/>
        </right>
        <top style="thin">
          <color auto="1"/>
        </top>
        <bottom style="thin">
          <color auto="1"/>
        </bottom>
      </border>
    </dxf>
    <dxf>
      <font>
        <color theme="1"/>
      </font>
      <fill>
        <patternFill>
          <bgColor theme="9" tint="0.39994506668294322"/>
        </patternFill>
      </fill>
      <border>
        <left style="thin">
          <color auto="1"/>
        </left>
        <right style="thin">
          <color auto="1"/>
        </right>
        <top style="thin">
          <color auto="1"/>
        </top>
        <bottom style="thin">
          <color auto="1"/>
        </bottom>
      </border>
    </dxf>
    <dxf>
      <font>
        <color theme="0"/>
      </font>
      <fill>
        <patternFill>
          <bgColor theme="0"/>
        </patternFill>
      </fill>
      <border>
        <left/>
        <right/>
        <top/>
        <bottom/>
      </border>
    </dxf>
  </dxfs>
  <tableStyles count="0" defaultTableStyle="TableStyleMedium9" defaultPivotStyle="PivotStyleMedium4"/>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317500</xdr:colOff>
      <xdr:row>1</xdr:row>
      <xdr:rowOff>25400</xdr:rowOff>
    </xdr:from>
    <xdr:to>
      <xdr:col>2</xdr:col>
      <xdr:colOff>1333500</xdr:colOff>
      <xdr:row>3</xdr:row>
      <xdr:rowOff>165100</xdr:rowOff>
    </xdr:to>
    <xdr:pic>
      <xdr:nvPicPr>
        <xdr:cNvPr id="2" name="Picture 1" descr="IEITI - Iraqi Extractive Industries Transparency Initiative">
          <a:extLst>
            <a:ext uri="{FF2B5EF4-FFF2-40B4-BE49-F238E27FC236}">
              <a16:creationId xmlns:a16="http://schemas.microsoft.com/office/drawing/2014/main" id="{4B688BA5-82F2-0121-F7C9-287C4C23C9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200" y="228600"/>
          <a:ext cx="2349500"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254000</xdr:colOff>
      <xdr:row>7</xdr:row>
      <xdr:rowOff>317501</xdr:rowOff>
    </xdr:from>
    <xdr:to>
      <xdr:col>18</xdr:col>
      <xdr:colOff>8086</xdr:colOff>
      <xdr:row>29</xdr:row>
      <xdr:rowOff>169863</xdr:rowOff>
    </xdr:to>
    <xdr:grpSp>
      <xdr:nvGrpSpPr>
        <xdr:cNvPr id="2" name="Group 1">
          <a:extLst>
            <a:ext uri="{FF2B5EF4-FFF2-40B4-BE49-F238E27FC236}">
              <a16:creationId xmlns:a16="http://schemas.microsoft.com/office/drawing/2014/main" id="{D95B4EB1-E71C-F35D-04F7-07BE86BA7B93}"/>
            </a:ext>
          </a:extLst>
        </xdr:cNvPr>
        <xdr:cNvGrpSpPr/>
      </xdr:nvGrpSpPr>
      <xdr:grpSpPr>
        <a:xfrm>
          <a:off x="11353800" y="3200401"/>
          <a:ext cx="1620986" cy="4652962"/>
          <a:chOff x="9213269" y="1524001"/>
          <a:chExt cx="1620986" cy="4652962"/>
        </a:xfrm>
      </xdr:grpSpPr>
      <xdr:grpSp>
        <xdr:nvGrpSpPr>
          <xdr:cNvPr id="3" name="Group 2">
            <a:extLst>
              <a:ext uri="{FF2B5EF4-FFF2-40B4-BE49-F238E27FC236}">
                <a16:creationId xmlns:a16="http://schemas.microsoft.com/office/drawing/2014/main" id="{9A226E98-E8D8-A5E6-FBC5-B3FDA2043E2A}"/>
              </a:ext>
            </a:extLst>
          </xdr:cNvPr>
          <xdr:cNvGrpSpPr/>
        </xdr:nvGrpSpPr>
        <xdr:grpSpPr>
          <a:xfrm>
            <a:off x="9213269" y="1524001"/>
            <a:ext cx="1620986" cy="4652962"/>
            <a:chOff x="8335798" y="924908"/>
            <a:chExt cx="1954924" cy="5290152"/>
          </a:xfrm>
        </xdr:grpSpPr>
        <xdr:sp macro="" textlink="">
          <xdr:nvSpPr>
            <xdr:cNvPr id="5" name="Rounded Rectangle 4">
              <a:extLst>
                <a:ext uri="{FF2B5EF4-FFF2-40B4-BE49-F238E27FC236}">
                  <a16:creationId xmlns:a16="http://schemas.microsoft.com/office/drawing/2014/main" id="{AFFB7606-FD70-8E29-ABCF-99FFE429177A}"/>
                </a:ext>
              </a:extLst>
            </xdr:cNvPr>
            <xdr:cNvSpPr/>
          </xdr:nvSpPr>
          <xdr:spPr>
            <a:xfrm>
              <a:off x="8335798" y="5552908"/>
              <a:ext cx="1954924" cy="662152"/>
            </a:xfrm>
            <a:prstGeom prst="roundRect">
              <a:avLst/>
            </a:prstGeom>
            <a:solidFill>
              <a:srgbClr val="48A1F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a:t>Reporting Company</a:t>
              </a:r>
            </a:p>
          </xdr:txBody>
        </xdr:sp>
        <xdr:sp macro="" textlink="">
          <xdr:nvSpPr>
            <xdr:cNvPr id="6" name="Rounded Rectangle 5">
              <a:extLst>
                <a:ext uri="{FF2B5EF4-FFF2-40B4-BE49-F238E27FC236}">
                  <a16:creationId xmlns:a16="http://schemas.microsoft.com/office/drawing/2014/main" id="{6493F2A6-4C95-632C-B004-12593AE0444F}"/>
                </a:ext>
              </a:extLst>
            </xdr:cNvPr>
            <xdr:cNvSpPr/>
          </xdr:nvSpPr>
          <xdr:spPr>
            <a:xfrm>
              <a:off x="8335798" y="4565840"/>
              <a:ext cx="1954924" cy="662152"/>
            </a:xfrm>
            <a:prstGeom prst="roundRect">
              <a:avLst/>
            </a:prstGeom>
            <a:solidFill>
              <a:srgbClr val="48A1F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a:t>Holding </a:t>
              </a:r>
            </a:p>
            <a:p>
              <a:pPr algn="ctr"/>
              <a:r>
                <a:rPr lang="en-US"/>
                <a:t>Company A</a:t>
              </a:r>
            </a:p>
          </xdr:txBody>
        </xdr:sp>
        <xdr:sp macro="" textlink="">
          <xdr:nvSpPr>
            <xdr:cNvPr id="7" name="Rounded Rectangle 6">
              <a:extLst>
                <a:ext uri="{FF2B5EF4-FFF2-40B4-BE49-F238E27FC236}">
                  <a16:creationId xmlns:a16="http://schemas.microsoft.com/office/drawing/2014/main" id="{26D526C3-8601-77B3-A959-0F606B32E9E2}"/>
                </a:ext>
              </a:extLst>
            </xdr:cNvPr>
            <xdr:cNvSpPr/>
          </xdr:nvSpPr>
          <xdr:spPr>
            <a:xfrm>
              <a:off x="8335798" y="3578772"/>
              <a:ext cx="1954924" cy="662152"/>
            </a:xfrm>
            <a:prstGeom prst="roundRect">
              <a:avLst/>
            </a:prstGeom>
            <a:solidFill>
              <a:srgbClr val="48A1F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a:t>Holding </a:t>
              </a:r>
            </a:p>
            <a:p>
              <a:pPr algn="ctr"/>
              <a:r>
                <a:rPr lang="en-US"/>
                <a:t>Company B</a:t>
              </a:r>
            </a:p>
          </xdr:txBody>
        </xdr:sp>
        <xdr:cxnSp macro="">
          <xdr:nvCxnSpPr>
            <xdr:cNvPr id="8" name="Straight Arrow Connector 7">
              <a:extLst>
                <a:ext uri="{FF2B5EF4-FFF2-40B4-BE49-F238E27FC236}">
                  <a16:creationId xmlns:a16="http://schemas.microsoft.com/office/drawing/2014/main" id="{AF078BE5-CEF0-F92A-A370-6947A2F35777}"/>
                </a:ext>
              </a:extLst>
            </xdr:cNvPr>
            <xdr:cNvCxnSpPr>
              <a:cxnSpLocks/>
              <a:stCxn id="11" idx="2"/>
              <a:endCxn id="7" idx="0"/>
            </xdr:cNvCxnSpPr>
          </xdr:nvCxnSpPr>
          <xdr:spPr>
            <a:xfrm>
              <a:off x="9313260" y="2933066"/>
              <a:ext cx="0" cy="645706"/>
            </a:xfrm>
            <a:prstGeom prst="straightConnector1">
              <a:avLst/>
            </a:prstGeom>
            <a:ln w="28575">
              <a:solidFill>
                <a:schemeClr val="accent1">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9" name="Straight Arrow Connector 8">
              <a:extLst>
                <a:ext uri="{FF2B5EF4-FFF2-40B4-BE49-F238E27FC236}">
                  <a16:creationId xmlns:a16="http://schemas.microsoft.com/office/drawing/2014/main" id="{F00C77B2-13A3-6404-4F23-6BC363A34540}"/>
                </a:ext>
              </a:extLst>
            </xdr:cNvPr>
            <xdr:cNvCxnSpPr>
              <a:cxnSpLocks/>
              <a:stCxn id="7" idx="2"/>
              <a:endCxn id="6" idx="0"/>
            </xdr:cNvCxnSpPr>
          </xdr:nvCxnSpPr>
          <xdr:spPr>
            <a:xfrm>
              <a:off x="9313260" y="4240925"/>
              <a:ext cx="0" cy="324916"/>
            </a:xfrm>
            <a:prstGeom prst="straightConnector1">
              <a:avLst/>
            </a:prstGeom>
            <a:ln w="28575">
              <a:solidFill>
                <a:schemeClr val="accent1">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0" name="Straight Arrow Connector 9">
              <a:extLst>
                <a:ext uri="{FF2B5EF4-FFF2-40B4-BE49-F238E27FC236}">
                  <a16:creationId xmlns:a16="http://schemas.microsoft.com/office/drawing/2014/main" id="{E38247AC-9F4B-9F8F-DC0A-851676D11B84}"/>
                </a:ext>
              </a:extLst>
            </xdr:cNvPr>
            <xdr:cNvCxnSpPr>
              <a:cxnSpLocks/>
              <a:stCxn id="6" idx="2"/>
              <a:endCxn id="5" idx="0"/>
            </xdr:cNvCxnSpPr>
          </xdr:nvCxnSpPr>
          <xdr:spPr>
            <a:xfrm>
              <a:off x="9313260" y="5227992"/>
              <a:ext cx="0" cy="324916"/>
            </a:xfrm>
            <a:prstGeom prst="straightConnector1">
              <a:avLst/>
            </a:prstGeom>
            <a:ln w="28575">
              <a:solidFill>
                <a:schemeClr val="accent1">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 name="Rounded Rectangle 10">
              <a:extLst>
                <a:ext uri="{FF2B5EF4-FFF2-40B4-BE49-F238E27FC236}">
                  <a16:creationId xmlns:a16="http://schemas.microsoft.com/office/drawing/2014/main" id="{8BCF00AD-0A8A-79EB-3353-7B2A0D508607}"/>
                </a:ext>
              </a:extLst>
            </xdr:cNvPr>
            <xdr:cNvSpPr/>
          </xdr:nvSpPr>
          <xdr:spPr>
            <a:xfrm>
              <a:off x="8335798" y="924908"/>
              <a:ext cx="1954924" cy="2008158"/>
            </a:xfrm>
            <a:prstGeom prst="roundRect">
              <a:avLst/>
            </a:prstGeom>
            <a:solidFill>
              <a:schemeClr val="accent6"/>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a:p>
              <a:pPr algn="ctr"/>
              <a:endParaRPr lang="en-US"/>
            </a:p>
            <a:p>
              <a:pPr algn="ctr"/>
              <a:endParaRPr lang="en-US"/>
            </a:p>
            <a:p>
              <a:pPr algn="ctr"/>
              <a:endParaRPr lang="en-US"/>
            </a:p>
            <a:p>
              <a:pPr algn="ctr"/>
              <a:r>
                <a:rPr lang="en-US" sz="1400"/>
                <a:t>1 or more Beneficial Owners</a:t>
              </a:r>
            </a:p>
          </xdr:txBody>
        </xdr:sp>
        <xdr:sp macro="" textlink="">
          <xdr:nvSpPr>
            <xdr:cNvPr id="12" name="TextBox 12">
              <a:extLst>
                <a:ext uri="{FF2B5EF4-FFF2-40B4-BE49-F238E27FC236}">
                  <a16:creationId xmlns:a16="http://schemas.microsoft.com/office/drawing/2014/main" id="{4C8006A3-1506-7CE0-AFA1-E55BCA92F6D6}"/>
                </a:ext>
              </a:extLst>
            </xdr:cNvPr>
            <xdr:cNvSpPr txBox="1"/>
          </xdr:nvSpPr>
          <xdr:spPr>
            <a:xfrm>
              <a:off x="9313259" y="3090782"/>
              <a:ext cx="860496" cy="389728"/>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600"/>
                <a:t>100%</a:t>
              </a:r>
            </a:p>
          </xdr:txBody>
        </xdr:sp>
        <xdr:sp macro="" textlink="">
          <xdr:nvSpPr>
            <xdr:cNvPr id="13" name="TextBox 13">
              <a:extLst>
                <a:ext uri="{FF2B5EF4-FFF2-40B4-BE49-F238E27FC236}">
                  <a16:creationId xmlns:a16="http://schemas.microsoft.com/office/drawing/2014/main" id="{47A2DF98-6A48-471A-A5DC-CFD6BB9E5FD5}"/>
                </a:ext>
              </a:extLst>
            </xdr:cNvPr>
            <xdr:cNvSpPr txBox="1"/>
          </xdr:nvSpPr>
          <xdr:spPr>
            <a:xfrm>
              <a:off x="9313259" y="4202599"/>
              <a:ext cx="875812" cy="389728"/>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600"/>
                <a:t>100%</a:t>
              </a:r>
            </a:p>
          </xdr:txBody>
        </xdr:sp>
        <xdr:sp macro="" textlink="">
          <xdr:nvSpPr>
            <xdr:cNvPr id="14" name="TextBox 14">
              <a:extLst>
                <a:ext uri="{FF2B5EF4-FFF2-40B4-BE49-F238E27FC236}">
                  <a16:creationId xmlns:a16="http://schemas.microsoft.com/office/drawing/2014/main" id="{E171AE6D-0769-5CE0-DA73-33E91353CBAA}"/>
                </a:ext>
              </a:extLst>
            </xdr:cNvPr>
            <xdr:cNvSpPr txBox="1"/>
          </xdr:nvSpPr>
          <xdr:spPr>
            <a:xfrm>
              <a:off x="9313259" y="5198903"/>
              <a:ext cx="921761" cy="389728"/>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600"/>
                <a:t>100%</a:t>
              </a:r>
            </a:p>
          </xdr:txBody>
        </xdr:sp>
      </xdr:grpSp>
      <xdr:pic>
        <xdr:nvPicPr>
          <xdr:cNvPr id="4" name="Picture 3" descr="Icon&#10;&#10;Description automatically generated">
            <a:extLst>
              <a:ext uri="{FF2B5EF4-FFF2-40B4-BE49-F238E27FC236}">
                <a16:creationId xmlns:a16="http://schemas.microsoft.com/office/drawing/2014/main" id="{78A212DF-1400-96EA-D9FD-182FDF99F035}"/>
              </a:ext>
            </a:extLst>
          </xdr:cNvPr>
          <xdr:cNvPicPr>
            <a:picLocks noChangeAspect="1"/>
          </xdr:cNvPicPr>
        </xdr:nvPicPr>
        <xdr:blipFill>
          <a:blip xmlns:r="http://schemas.openxmlformats.org/officeDocument/2006/relationships" r:embed="rId1"/>
          <a:stretch>
            <a:fillRect/>
          </a:stretch>
        </xdr:blipFill>
        <xdr:spPr>
          <a:xfrm>
            <a:off x="9649073" y="1763737"/>
            <a:ext cx="740977" cy="740977"/>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michaelbarron/Dropbox/Iraq%20EITI%20BOT%20Aug%202024/Template%20review/3.%20IEITI%20BO%20Reporting%20template.xlsx" TargetMode="External"/><Relationship Id="rId1" Type="http://schemas.openxmlformats.org/officeDocument/2006/relationships/externalLinkPath" Target="/Users/michaelbarron/Dropbox/Iraq%20EITI%20BOT%20Aug%202024/Template%20review/3.%20IEITI%20BO%20Reporting%20template.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michaelbarron/Dropbox/PNGEITI%20IA%202024/Reviewed%20Templates/Companies/PNGEITI%20BO%20Reporting%20template%20FY2023%20xlsx.xlsx" TargetMode="External"/><Relationship Id="rId1" Type="http://schemas.openxmlformats.org/officeDocument/2006/relationships/externalLinkPath" Target="/Users/michaelbarron/Dropbox/PNGEITI%20IA%202024/Reviewed%20Templates/Companies/PNGEITI%20BO%20Reporting%20template%20FY2023%20xlsx.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Volumes/MacMini%20USB/Dropbox/COLLABORATIONS/EITI%20Guyana/EITI%20Guyana%20BO%202023/Templates/Register/Completed%20templates/Emmbrook%20Oil%20-%20GYEITI%20BO%20Reporting%20template.xlsx" TargetMode="External"/><Relationship Id="rId1" Type="http://schemas.openxmlformats.org/officeDocument/2006/relationships/externalLinkPath" Target="/Volumes/MACSTORAGE/Dropbox/COLLABORATIONS/EITI%20Guyana/EITI%20Guyana%20BO%202023/Templates/Register/Completed%20templates/Emmbrook%20Oil%20-%20GYEITI%20BO%20Reporting%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1 &amp; 2 Company identification"/>
      <sheetName val="3 BO analysis"/>
      <sheetName val="4a BO details - Ownership"/>
      <sheetName val="4b BO details - Control"/>
      <sheetName val="5 Declaration"/>
      <sheetName val="Guidance Note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B3" t="str">
            <v>Yes</v>
          </cell>
        </row>
        <row r="4">
          <cell r="B4" t="str">
            <v>No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1 &amp; 2 Company identification"/>
      <sheetName val="3 BO analysis"/>
      <sheetName val="4a BO details - Ownership"/>
      <sheetName val="4b BO details - Control"/>
      <sheetName val="5 Declaration"/>
      <sheetName val="Guidance Notes"/>
      <sheetName val="Sheet1"/>
    </sheetNames>
    <sheetDataSet>
      <sheetData sheetId="0"/>
      <sheetData sheetId="1"/>
      <sheetData sheetId="2"/>
      <sheetData sheetId="3"/>
      <sheetData sheetId="4"/>
      <sheetData sheetId="5"/>
      <sheetData sheetId="6"/>
      <sheetData sheetId="7" refreshError="1">
        <row r="3">
          <cell r="B3" t="str">
            <v>Yes</v>
          </cell>
        </row>
        <row r="4">
          <cell r="B4" t="str">
            <v>No</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1 &amp; 2 Company identification"/>
      <sheetName val="3 BO analysis"/>
      <sheetName val="4a BO details - Ownership"/>
      <sheetName val="4b BO details - Control"/>
      <sheetName val="5 Declaration"/>
      <sheetName val="Guidance Note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3">
          <cell r="B3" t="str">
            <v>Yes</v>
          </cell>
        </row>
        <row r="4">
          <cell r="B4" t="str">
            <v>No</v>
          </cell>
        </row>
      </sheetData>
    </sheetDataSet>
  </externalBook>
</externalLink>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3" Type="http://schemas.openxmlformats.org/officeDocument/2006/relationships/hyperlink" Target="http://www.sec.gov/edgar/browse/?CIK+34088" TargetMode="External"/><Relationship Id="rId2" Type="http://schemas.openxmlformats.org/officeDocument/2006/relationships/hyperlink" Target="http://www.twf.gov.tr/" TargetMode="External"/><Relationship Id="rId1" Type="http://schemas.openxmlformats.org/officeDocument/2006/relationships/hyperlink" Target="https://www.hkexnews.hk/index.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T32"/>
  <sheetViews>
    <sheetView showGridLines="0" tabSelected="1" workbookViewId="0">
      <selection activeCell="B6" sqref="B6:M6"/>
    </sheetView>
  </sheetViews>
  <sheetFormatPr baseColWidth="10" defaultColWidth="3.5" defaultRowHeight="24" customHeight="1" x14ac:dyDescent="0.2"/>
  <cols>
    <col min="1" max="1" width="3.5" style="6"/>
    <col min="2" max="2" width="17.5" style="6" customWidth="1"/>
    <col min="3" max="3" width="23" style="6" customWidth="1"/>
    <col min="4" max="4" width="46.6640625" style="6" customWidth="1"/>
    <col min="5" max="16384" width="3.5" style="6"/>
  </cols>
  <sheetData>
    <row r="1" spans="2:20" ht="16" customHeight="1" x14ac:dyDescent="0.2"/>
    <row r="2" spans="2:20" ht="37" x14ac:dyDescent="0.45">
      <c r="D2" s="171" t="s">
        <v>682</v>
      </c>
      <c r="E2"/>
      <c r="F2"/>
      <c r="G2"/>
      <c r="H2"/>
      <c r="I2"/>
      <c r="J2"/>
      <c r="K2"/>
    </row>
    <row r="3" spans="2:20" x14ac:dyDescent="0.3">
      <c r="D3" s="172" t="s">
        <v>683</v>
      </c>
      <c r="E3"/>
      <c r="F3"/>
      <c r="G3"/>
      <c r="H3"/>
      <c r="I3"/>
      <c r="J3"/>
      <c r="K3"/>
    </row>
    <row r="4" spans="2:20" ht="16" x14ac:dyDescent="0.2">
      <c r="C4"/>
      <c r="E4"/>
      <c r="F4"/>
      <c r="G4"/>
      <c r="H4"/>
      <c r="I4"/>
      <c r="J4"/>
      <c r="K4"/>
    </row>
    <row r="5" spans="2:20" ht="16" x14ac:dyDescent="0.2">
      <c r="D5"/>
      <c r="E5"/>
      <c r="F5"/>
      <c r="G5"/>
      <c r="H5"/>
      <c r="I5"/>
      <c r="J5"/>
      <c r="K5"/>
    </row>
    <row r="6" spans="2:20" ht="21" customHeight="1" x14ac:dyDescent="0.25">
      <c r="B6" s="192" t="s">
        <v>679</v>
      </c>
      <c r="C6" s="192"/>
      <c r="D6" s="192"/>
      <c r="E6" s="192"/>
      <c r="F6" s="192"/>
      <c r="G6" s="192"/>
      <c r="H6" s="192"/>
      <c r="I6" s="192"/>
      <c r="J6" s="192"/>
      <c r="K6" s="192"/>
      <c r="L6" s="192"/>
      <c r="M6" s="192"/>
    </row>
    <row r="7" spans="2:20" ht="21" x14ac:dyDescent="0.25">
      <c r="D7" s="173"/>
      <c r="E7" s="173"/>
      <c r="F7" s="173"/>
      <c r="G7" s="173"/>
      <c r="H7" s="173"/>
      <c r="I7" s="173"/>
      <c r="J7" s="173"/>
      <c r="K7" s="173"/>
    </row>
    <row r="8" spans="2:20" ht="42" customHeight="1" x14ac:dyDescent="0.25">
      <c r="B8" s="192" t="s">
        <v>689</v>
      </c>
      <c r="C8" s="192"/>
      <c r="D8" s="192"/>
      <c r="E8" s="192"/>
      <c r="F8" s="192"/>
      <c r="G8" s="192"/>
      <c r="H8" s="192"/>
      <c r="I8" s="192"/>
      <c r="J8" s="192"/>
      <c r="K8" s="192"/>
      <c r="L8" s="192"/>
      <c r="M8" s="192"/>
    </row>
    <row r="9" spans="2:20" ht="21" x14ac:dyDescent="0.25">
      <c r="D9" s="173"/>
      <c r="E9" s="173"/>
      <c r="F9" s="173"/>
      <c r="G9" s="173"/>
      <c r="H9" s="173"/>
      <c r="I9" s="173"/>
      <c r="J9" s="173"/>
      <c r="K9" s="173"/>
    </row>
    <row r="10" spans="2:20" ht="21" customHeight="1" x14ac:dyDescent="0.25">
      <c r="B10" s="192" t="s">
        <v>690</v>
      </c>
      <c r="C10" s="192"/>
      <c r="D10" s="192"/>
      <c r="E10" s="192"/>
      <c r="F10" s="192"/>
      <c r="G10" s="192"/>
      <c r="H10" s="192"/>
      <c r="I10" s="192"/>
      <c r="J10" s="192"/>
      <c r="K10" s="192"/>
      <c r="L10" s="192"/>
      <c r="M10" s="192"/>
    </row>
    <row r="11" spans="2:20" ht="21" x14ac:dyDescent="0.25">
      <c r="D11" s="173"/>
      <c r="E11" s="173"/>
      <c r="F11" s="173"/>
      <c r="G11" s="173"/>
      <c r="H11" s="173"/>
      <c r="I11" s="173"/>
      <c r="J11" s="173"/>
      <c r="K11" s="173"/>
    </row>
    <row r="12" spans="2:20" ht="21" customHeight="1" thickBot="1" x14ac:dyDescent="0.3">
      <c r="B12" s="174" t="s">
        <v>680</v>
      </c>
      <c r="D12" s="175"/>
      <c r="E12" s="175"/>
      <c r="F12" s="175"/>
      <c r="G12" s="175"/>
      <c r="H12" s="175"/>
      <c r="I12" s="175"/>
      <c r="J12" s="175"/>
      <c r="K12" s="175"/>
    </row>
    <row r="13" spans="2:20" ht="22" customHeight="1" thickBot="1" x14ac:dyDescent="0.3">
      <c r="B13" s="193" t="s">
        <v>681</v>
      </c>
      <c r="C13" s="194"/>
      <c r="D13" s="195" t="s">
        <v>691</v>
      </c>
      <c r="E13" s="195"/>
      <c r="F13" s="195"/>
      <c r="G13" s="195"/>
      <c r="H13" s="195"/>
      <c r="I13" s="195"/>
      <c r="J13" s="195"/>
      <c r="K13" s="195"/>
      <c r="L13" s="195"/>
      <c r="M13" s="196"/>
    </row>
    <row r="14" spans="2:20" ht="16" x14ac:dyDescent="0.2">
      <c r="E14"/>
      <c r="F14"/>
      <c r="G14"/>
      <c r="H14"/>
      <c r="I14"/>
      <c r="J14"/>
      <c r="K14"/>
    </row>
    <row r="15" spans="2:20" ht="15" thickBot="1" x14ac:dyDescent="0.25"/>
    <row r="16" spans="2:20" ht="30" x14ac:dyDescent="0.2">
      <c r="B16" s="90" t="s">
        <v>84</v>
      </c>
      <c r="C16" s="93" t="s">
        <v>9</v>
      </c>
      <c r="D16" s="96" t="s">
        <v>684</v>
      </c>
      <c r="R16" s="199"/>
      <c r="S16" s="199"/>
      <c r="T16" s="199"/>
    </row>
    <row r="17" spans="2:20" ht="30" x14ac:dyDescent="0.2">
      <c r="B17" s="91" t="s">
        <v>85</v>
      </c>
      <c r="C17" s="94" t="s">
        <v>69</v>
      </c>
      <c r="D17" s="97" t="s">
        <v>685</v>
      </c>
      <c r="R17" s="160"/>
      <c r="S17" s="7"/>
    </row>
    <row r="18" spans="2:20" ht="90" x14ac:dyDescent="0.2">
      <c r="B18" s="91" t="s">
        <v>86</v>
      </c>
      <c r="C18" s="94" t="s">
        <v>45</v>
      </c>
      <c r="D18" s="97" t="s">
        <v>686</v>
      </c>
      <c r="R18" s="197"/>
      <c r="S18" s="197"/>
      <c r="T18" s="197"/>
    </row>
    <row r="19" spans="2:20" ht="45" x14ac:dyDescent="0.2">
      <c r="B19" s="91" t="s">
        <v>688</v>
      </c>
      <c r="C19" s="94" t="s">
        <v>68</v>
      </c>
      <c r="D19" s="97" t="s">
        <v>687</v>
      </c>
      <c r="R19" s="197"/>
      <c r="S19" s="197"/>
      <c r="T19" s="197"/>
    </row>
    <row r="20" spans="2:20" ht="46" thickBot="1" x14ac:dyDescent="0.25">
      <c r="B20" s="92" t="s">
        <v>87</v>
      </c>
      <c r="C20" s="95" t="s">
        <v>64</v>
      </c>
      <c r="D20" s="98" t="s">
        <v>88</v>
      </c>
    </row>
    <row r="21" spans="2:20" ht="14" x14ac:dyDescent="0.2"/>
    <row r="22" spans="2:20" ht="14" customHeight="1" x14ac:dyDescent="0.2">
      <c r="B22" s="198" t="s">
        <v>235</v>
      </c>
      <c r="C22" s="198"/>
      <c r="D22" s="198"/>
      <c r="R22" s="197"/>
      <c r="S22" s="197"/>
      <c r="T22" s="197"/>
    </row>
    <row r="23" spans="2:20" ht="14" customHeight="1" x14ac:dyDescent="0.2">
      <c r="B23" s="6" t="s">
        <v>243</v>
      </c>
      <c r="D23" s="6" t="s">
        <v>245</v>
      </c>
      <c r="R23" s="1"/>
      <c r="S23" s="1"/>
      <c r="T23" s="1"/>
    </row>
    <row r="24" spans="2:20" ht="14" x14ac:dyDescent="0.2">
      <c r="B24" s="6" t="s">
        <v>236</v>
      </c>
      <c r="D24" s="6" t="s">
        <v>237</v>
      </c>
      <c r="R24" s="197"/>
      <c r="S24" s="197"/>
      <c r="T24" s="197"/>
    </row>
    <row r="25" spans="2:20" ht="14" x14ac:dyDescent="0.2">
      <c r="B25" s="6" t="s">
        <v>244</v>
      </c>
      <c r="D25" s="6" t="s">
        <v>246</v>
      </c>
    </row>
    <row r="26" spans="2:20" ht="14" x14ac:dyDescent="0.2">
      <c r="B26" s="6" t="s">
        <v>238</v>
      </c>
      <c r="D26" s="6" t="s">
        <v>239</v>
      </c>
    </row>
    <row r="27" spans="2:20" ht="14" x14ac:dyDescent="0.2">
      <c r="B27" s="6" t="s">
        <v>241</v>
      </c>
      <c r="D27" s="6" t="s">
        <v>242</v>
      </c>
    </row>
    <row r="28" spans="2:20" ht="14" x14ac:dyDescent="0.2">
      <c r="B28" s="6" t="s">
        <v>249</v>
      </c>
      <c r="D28" s="6" t="s">
        <v>240</v>
      </c>
    </row>
    <row r="29" spans="2:20" ht="14" x14ac:dyDescent="0.2">
      <c r="B29" s="6" t="s">
        <v>247</v>
      </c>
      <c r="D29" s="6" t="s">
        <v>248</v>
      </c>
    </row>
    <row r="30" spans="2:20" ht="14" x14ac:dyDescent="0.2"/>
    <row r="31" spans="2:20" ht="14" x14ac:dyDescent="0.2"/>
    <row r="32" spans="2:20" ht="14" x14ac:dyDescent="0.2"/>
  </sheetData>
  <sortState xmlns:xlrd2="http://schemas.microsoft.com/office/spreadsheetml/2017/richdata2" ref="B23:D29">
    <sortCondition ref="B23:B29"/>
  </sortState>
  <mergeCells count="11">
    <mergeCell ref="R24:T24"/>
    <mergeCell ref="B22:D22"/>
    <mergeCell ref="R16:T16"/>
    <mergeCell ref="R18:T18"/>
    <mergeCell ref="R22:T22"/>
    <mergeCell ref="R19:T19"/>
    <mergeCell ref="B6:M6"/>
    <mergeCell ref="B8:M8"/>
    <mergeCell ref="B10:M10"/>
    <mergeCell ref="B13:C13"/>
    <mergeCell ref="D13:M13"/>
  </mergeCells>
  <phoneticPr fontId="3" type="noConversion"/>
  <pageMargins left="0.75" right="0.75" top="1" bottom="1" header="0.5" footer="0.5"/>
  <pageSetup paperSize="9" scale="75" fitToHeight="0" orientation="landscape" horizontalDpi="2400" verticalDpi="2400"/>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AD3B171C-B6A8-3E42-9B39-52171097B01C}">
          <x14:formula1>
            <xm:f>DATA!$D$7:$AK$7</xm:f>
          </x14:formula1>
          <xm:sqref>D13:M13</xm:sqref>
        </x14:dataValidation>
      </x14:dataValidations>
    </ex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D3C1E-CCEC-9E45-BF0E-BEBFA3C481DA}">
  <sheetPr>
    <tabColor theme="6"/>
  </sheetPr>
  <dimension ref="A1:F298"/>
  <sheetViews>
    <sheetView workbookViewId="0"/>
  </sheetViews>
  <sheetFormatPr baseColWidth="10" defaultRowHeight="16" x14ac:dyDescent="0.2"/>
  <cols>
    <col min="1" max="1" width="22.83203125" customWidth="1"/>
  </cols>
  <sheetData>
    <row r="1" spans="1:6" ht="18" x14ac:dyDescent="0.2">
      <c r="A1" s="161" t="s">
        <v>410</v>
      </c>
      <c r="B1" s="161"/>
      <c r="C1" s="161"/>
      <c r="D1" s="162"/>
      <c r="E1" s="162"/>
      <c r="F1" s="162"/>
    </row>
    <row r="2" spans="1:6" ht="18" x14ac:dyDescent="0.2">
      <c r="A2" s="161" cm="1">
        <f t="array" ref="A2:B294">_xlfn.CHOOSECOLS(DATA!A4:AK296,1,E2)</f>
        <v>0</v>
      </c>
      <c r="B2">
        <v>0</v>
      </c>
      <c r="E2" s="161">
        <f>LEFT('1 Company identification'!D4,3)+3</f>
        <v>10</v>
      </c>
    </row>
    <row r="3" spans="1:6" x14ac:dyDescent="0.2">
      <c r="A3">
        <v>0</v>
      </c>
      <c r="B3" t="str">
        <v>007</v>
      </c>
    </row>
    <row r="4" spans="1:6" x14ac:dyDescent="0.2">
      <c r="A4">
        <v>0</v>
      </c>
      <c r="B4" t="str">
        <v>ExxonMobil Iraq Limited</v>
      </c>
    </row>
    <row r="5" spans="1:6" x14ac:dyDescent="0.2">
      <c r="A5">
        <v>0</v>
      </c>
      <c r="B5" t="str">
        <v>007 - ExxonMobil Iraq Limited</v>
      </c>
    </row>
    <row r="6" spans="1:6" x14ac:dyDescent="0.2">
      <c r="A6">
        <v>0</v>
      </c>
      <c r="B6">
        <v>0</v>
      </c>
    </row>
    <row r="7" spans="1:6" x14ac:dyDescent="0.2">
      <c r="A7" t="str">
        <v>1 Company identification</v>
      </c>
      <c r="B7" t="str">
        <v>ExxonMobil Iraq Limited</v>
      </c>
    </row>
    <row r="8" spans="1:6" x14ac:dyDescent="0.2">
      <c r="A8" t="str">
        <v>1 Company identification</v>
      </c>
      <c r="B8" t="str">
        <v>Bahamas</v>
      </c>
    </row>
    <row r="9" spans="1:6" x14ac:dyDescent="0.2">
      <c r="A9" t="str">
        <v>1 Company identification</v>
      </c>
      <c r="B9" t="str">
        <v xml:space="preserve">121863B </v>
      </c>
    </row>
    <row r="10" spans="1:6" x14ac:dyDescent="0.2">
      <c r="A10" t="str">
        <v>1 Company identification</v>
      </c>
      <c r="B10">
        <v>12862</v>
      </c>
    </row>
    <row r="11" spans="1:6" x14ac:dyDescent="0.2">
      <c r="A11" t="str">
        <v>1 Company identification</v>
      </c>
      <c r="B11" t="str">
        <v>Harry B. Sands, Lobosky Management Co. Ltd.
Office Number 2, Pineapple Business Park
Airport Industrial Park
Nassau
Bahamas</v>
      </c>
    </row>
    <row r="12" spans="1:6" x14ac:dyDescent="0.2">
      <c r="A12" t="str">
        <v>1 Company identification</v>
      </c>
      <c r="B12" t="str">
        <v>TCS</v>
      </c>
    </row>
    <row r="13" spans="1:6" x14ac:dyDescent="0.2">
      <c r="A13">
        <v>0</v>
      </c>
      <c r="B13">
        <v>0</v>
      </c>
    </row>
    <row r="14" spans="1:6" x14ac:dyDescent="0.2">
      <c r="A14" t="str">
        <v>2 Company ownership</v>
      </c>
      <c r="B14" t="str">
        <v>Exxon Investments Inc.</v>
      </c>
    </row>
    <row r="15" spans="1:6" x14ac:dyDescent="0.2">
      <c r="A15" t="str">
        <v>2 Company ownership</v>
      </c>
      <c r="B15" t="str">
        <v>&lt;choose option&gt;</v>
      </c>
    </row>
    <row r="16" spans="1:6" x14ac:dyDescent="0.2">
      <c r="A16" t="str">
        <v>2 Company ownership</v>
      </c>
      <c r="B16" s="176" t="str">
        <v>USA</v>
      </c>
    </row>
    <row r="17" spans="1:2" x14ac:dyDescent="0.2">
      <c r="A17" t="str">
        <v>2 Company ownership</v>
      </c>
      <c r="B17">
        <v>100</v>
      </c>
    </row>
    <row r="18" spans="1:2" x14ac:dyDescent="0.2">
      <c r="A18" t="str">
        <v>2 Company ownership</v>
      </c>
      <c r="B18" t="str">
        <v>&lt;name&gt;</v>
      </c>
    </row>
    <row r="19" spans="1:2" x14ac:dyDescent="0.2">
      <c r="A19" t="str">
        <v>2 Company ownership</v>
      </c>
      <c r="B19" t="str">
        <v>&lt;choose option&gt;</v>
      </c>
    </row>
    <row r="20" spans="1:2" x14ac:dyDescent="0.2">
      <c r="A20" t="str">
        <v>2 Company ownership</v>
      </c>
      <c r="B20">
        <v>0</v>
      </c>
    </row>
    <row r="21" spans="1:2" x14ac:dyDescent="0.2">
      <c r="A21" t="str">
        <v>2 Company ownership</v>
      </c>
      <c r="B21">
        <v>0</v>
      </c>
    </row>
    <row r="22" spans="1:2" x14ac:dyDescent="0.2">
      <c r="A22" t="str">
        <v>2 Company ownership</v>
      </c>
      <c r="B22" t="str">
        <v>&lt;name&gt;</v>
      </c>
    </row>
    <row r="23" spans="1:2" x14ac:dyDescent="0.2">
      <c r="A23" t="str">
        <v>2 Company ownership</v>
      </c>
      <c r="B23" t="str">
        <v>&lt;choose option&gt;</v>
      </c>
    </row>
    <row r="24" spans="1:2" x14ac:dyDescent="0.2">
      <c r="A24" t="str">
        <v>2 Company ownership</v>
      </c>
      <c r="B24">
        <v>0</v>
      </c>
    </row>
    <row r="25" spans="1:2" x14ac:dyDescent="0.2">
      <c r="A25" t="str">
        <v>2 Company ownership</v>
      </c>
      <c r="B25">
        <v>0</v>
      </c>
    </row>
    <row r="26" spans="1:2" x14ac:dyDescent="0.2">
      <c r="A26" t="str">
        <v>2 Company ownership</v>
      </c>
      <c r="B26" t="str">
        <v>&lt;name&gt;</v>
      </c>
    </row>
    <row r="27" spans="1:2" x14ac:dyDescent="0.2">
      <c r="A27" t="str">
        <v>2 Company ownership</v>
      </c>
      <c r="B27" t="str">
        <v>&lt;choose option&gt;</v>
      </c>
    </row>
    <row r="28" spans="1:2" x14ac:dyDescent="0.2">
      <c r="A28" t="str">
        <v>2 Company ownership</v>
      </c>
      <c r="B28">
        <v>0</v>
      </c>
    </row>
    <row r="29" spans="1:2" x14ac:dyDescent="0.2">
      <c r="A29" t="str">
        <v>2 Company ownership</v>
      </c>
      <c r="B29">
        <v>0</v>
      </c>
    </row>
    <row r="30" spans="1:2" x14ac:dyDescent="0.2">
      <c r="A30" t="str">
        <v>2 Company ownership</v>
      </c>
      <c r="B30">
        <v>0</v>
      </c>
    </row>
    <row r="31" spans="1:2" x14ac:dyDescent="0.2">
      <c r="A31">
        <v>0</v>
      </c>
      <c r="B31">
        <v>0</v>
      </c>
    </row>
    <row r="32" spans="1:2" x14ac:dyDescent="0.2">
      <c r="A32" t="str">
        <v>2 Company ownership</v>
      </c>
      <c r="B32" t="str">
        <v>No</v>
      </c>
    </row>
    <row r="33" spans="1:2" x14ac:dyDescent="0.2">
      <c r="A33" t="str">
        <v>2 Company ownership</v>
      </c>
      <c r="B33" t="str">
        <v>&lt;text&gt;</v>
      </c>
    </row>
    <row r="34" spans="1:2" x14ac:dyDescent="0.2">
      <c r="A34" t="str">
        <v>2 Company ownership</v>
      </c>
      <c r="B34" t="str">
        <v>&lt;URL&gt;</v>
      </c>
    </row>
    <row r="35" spans="1:2" x14ac:dyDescent="0.2">
      <c r="A35" t="str">
        <v>2 Company ownership</v>
      </c>
      <c r="B35" t="str">
        <v>Yes</v>
      </c>
    </row>
    <row r="36" spans="1:2" x14ac:dyDescent="0.2">
      <c r="A36" t="str">
        <v>2 Company ownership</v>
      </c>
      <c r="B36">
        <v>0</v>
      </c>
    </row>
    <row r="37" spans="1:2" x14ac:dyDescent="0.2">
      <c r="A37" t="str">
        <v>2 Company ownership</v>
      </c>
      <c r="B37" t="str">
        <v>NYSE</v>
      </c>
    </row>
    <row r="38" spans="1:2" x14ac:dyDescent="0.2">
      <c r="A38" t="str">
        <v>2 Company ownership</v>
      </c>
      <c r="B38" t="str">
        <v>www.sec.gov/edgar/browse/?CIK+34088</v>
      </c>
    </row>
    <row r="39" spans="1:2" x14ac:dyDescent="0.2">
      <c r="A39" t="str">
        <v>2 Company ownership</v>
      </c>
      <c r="B39">
        <v>0</v>
      </c>
    </row>
    <row r="40" spans="1:2" x14ac:dyDescent="0.2">
      <c r="A40" t="str">
        <v>2 Company ownership</v>
      </c>
      <c r="B40">
        <v>0</v>
      </c>
    </row>
    <row r="41" spans="1:2" x14ac:dyDescent="0.2">
      <c r="A41" t="str">
        <v>2 Company ownership</v>
      </c>
      <c r="B41">
        <v>0</v>
      </c>
    </row>
    <row r="42" spans="1:2" x14ac:dyDescent="0.2">
      <c r="A42">
        <v>0</v>
      </c>
      <c r="B42">
        <v>0</v>
      </c>
    </row>
    <row r="43" spans="1:2" x14ac:dyDescent="0.2">
      <c r="A43" t="str">
        <v>3 BO analysis</v>
      </c>
      <c r="B43" t="str">
        <v>ExxonMobil Corporation</v>
      </c>
    </row>
    <row r="44" spans="1:2" x14ac:dyDescent="0.2">
      <c r="A44" t="str">
        <v>3 BO analysis</v>
      </c>
      <c r="B44" t="str">
        <v>Listed Company</v>
      </c>
    </row>
    <row r="45" spans="1:2" x14ac:dyDescent="0.2">
      <c r="A45" t="str">
        <v>3 BO analysis</v>
      </c>
      <c r="B45" t="str">
        <v>USA</v>
      </c>
    </row>
    <row r="46" spans="1:2" x14ac:dyDescent="0.2">
      <c r="A46" t="str">
        <v>3 BO analysis</v>
      </c>
      <c r="B46">
        <v>100</v>
      </c>
    </row>
    <row r="47" spans="1:2" x14ac:dyDescent="0.2">
      <c r="A47" t="str">
        <v>3 BO analysis</v>
      </c>
      <c r="B47" t="str">
        <v>&lt;name&gt;</v>
      </c>
    </row>
    <row r="48" spans="1:2" x14ac:dyDescent="0.2">
      <c r="A48" t="str">
        <v>3 BO analysis</v>
      </c>
      <c r="B48" t="str">
        <v>&lt;choose option&gt;</v>
      </c>
    </row>
    <row r="49" spans="1:2" x14ac:dyDescent="0.2">
      <c r="A49" t="str">
        <v>3 BO analysis</v>
      </c>
      <c r="B49">
        <v>0</v>
      </c>
    </row>
    <row r="50" spans="1:2" x14ac:dyDescent="0.2">
      <c r="A50" t="str">
        <v>3 BO analysis</v>
      </c>
      <c r="B50">
        <v>0</v>
      </c>
    </row>
    <row r="51" spans="1:2" x14ac:dyDescent="0.2">
      <c r="A51" t="str">
        <v>3 BO analysis</v>
      </c>
      <c r="B51" t="str">
        <v>&lt;name&gt;</v>
      </c>
    </row>
    <row r="52" spans="1:2" x14ac:dyDescent="0.2">
      <c r="A52" t="str">
        <v>3 BO analysis</v>
      </c>
      <c r="B52" t="str">
        <v>&lt;choose option&gt;</v>
      </c>
    </row>
    <row r="53" spans="1:2" x14ac:dyDescent="0.2">
      <c r="A53" t="str">
        <v>3 BO analysis</v>
      </c>
      <c r="B53">
        <v>0</v>
      </c>
    </row>
    <row r="54" spans="1:2" x14ac:dyDescent="0.2">
      <c r="A54" t="str">
        <v>3 BO analysis</v>
      </c>
      <c r="B54">
        <v>0</v>
      </c>
    </row>
    <row r="55" spans="1:2" x14ac:dyDescent="0.2">
      <c r="A55" t="str">
        <v>3 BO analysis</v>
      </c>
      <c r="B55" t="str">
        <v>&lt;name&gt;</v>
      </c>
    </row>
    <row r="56" spans="1:2" x14ac:dyDescent="0.2">
      <c r="A56" t="str">
        <v>3 BO analysis</v>
      </c>
      <c r="B56" t="str">
        <v>&lt;choose option&gt;</v>
      </c>
    </row>
    <row r="57" spans="1:2" x14ac:dyDescent="0.2">
      <c r="A57" t="str">
        <v>3 BO analysis</v>
      </c>
      <c r="B57">
        <v>0</v>
      </c>
    </row>
    <row r="58" spans="1:2" x14ac:dyDescent="0.2">
      <c r="A58" t="str">
        <v>3 BO analysis</v>
      </c>
      <c r="B58">
        <v>0</v>
      </c>
    </row>
    <row r="59" spans="1:2" x14ac:dyDescent="0.2">
      <c r="A59" t="str">
        <v>3 BO analysis</v>
      </c>
      <c r="B59">
        <v>0</v>
      </c>
    </row>
    <row r="60" spans="1:2" x14ac:dyDescent="0.2">
      <c r="A60">
        <v>0</v>
      </c>
      <c r="B60">
        <v>0</v>
      </c>
    </row>
    <row r="61" spans="1:2" x14ac:dyDescent="0.2">
      <c r="A61" t="str">
        <v>3 BO analysis</v>
      </c>
      <c r="B61" t="str">
        <v>ExxonMobil Corporation</v>
      </c>
    </row>
    <row r="62" spans="1:2" x14ac:dyDescent="0.2">
      <c r="A62" t="str">
        <v>3 BO analysis</v>
      </c>
      <c r="B62" t="str">
        <v>Listed Company</v>
      </c>
    </row>
    <row r="63" spans="1:2" x14ac:dyDescent="0.2">
      <c r="A63" t="str">
        <v>3 BO analysis</v>
      </c>
      <c r="B63">
        <v>0</v>
      </c>
    </row>
    <row r="64" spans="1:2" x14ac:dyDescent="0.2">
      <c r="A64" t="str">
        <v>3 BO analysis</v>
      </c>
      <c r="B64">
        <v>0</v>
      </c>
    </row>
    <row r="65" spans="1:2" x14ac:dyDescent="0.2">
      <c r="A65" t="str">
        <v>3 BO analysis</v>
      </c>
      <c r="B65" t="str">
        <v>&lt;name&gt;</v>
      </c>
    </row>
    <row r="66" spans="1:2" x14ac:dyDescent="0.2">
      <c r="A66" t="str">
        <v>3 BO analysis</v>
      </c>
      <c r="B66" t="str">
        <v>&lt;choose option&gt;</v>
      </c>
    </row>
    <row r="67" spans="1:2" x14ac:dyDescent="0.2">
      <c r="A67" t="str">
        <v>3 BO analysis</v>
      </c>
      <c r="B67">
        <v>0</v>
      </c>
    </row>
    <row r="68" spans="1:2" x14ac:dyDescent="0.2">
      <c r="A68" t="str">
        <v>3 BO analysis</v>
      </c>
      <c r="B68">
        <v>0</v>
      </c>
    </row>
    <row r="69" spans="1:2" x14ac:dyDescent="0.2">
      <c r="A69" t="str">
        <v>3 BO analysis</v>
      </c>
      <c r="B69" t="str">
        <v>&lt;name&gt;</v>
      </c>
    </row>
    <row r="70" spans="1:2" x14ac:dyDescent="0.2">
      <c r="A70" t="str">
        <v>3 BO analysis</v>
      </c>
      <c r="B70" t="str">
        <v>&lt;choose option&gt;</v>
      </c>
    </row>
    <row r="71" spans="1:2" x14ac:dyDescent="0.2">
      <c r="A71" t="str">
        <v>3 BO analysis</v>
      </c>
      <c r="B71">
        <v>0</v>
      </c>
    </row>
    <row r="72" spans="1:2" x14ac:dyDescent="0.2">
      <c r="A72" t="str">
        <v>3 BO analysis</v>
      </c>
      <c r="B72">
        <v>0</v>
      </c>
    </row>
    <row r="73" spans="1:2" x14ac:dyDescent="0.2">
      <c r="A73" t="str">
        <v>3 BO analysis</v>
      </c>
      <c r="B73">
        <v>0</v>
      </c>
    </row>
    <row r="74" spans="1:2" x14ac:dyDescent="0.2">
      <c r="A74" t="str">
        <v>3 BO analysis</v>
      </c>
      <c r="B74">
        <v>0</v>
      </c>
    </row>
    <row r="75" spans="1:2" x14ac:dyDescent="0.2">
      <c r="A75" t="str">
        <v>3 BO analysis</v>
      </c>
      <c r="B75">
        <v>0</v>
      </c>
    </row>
    <row r="76" spans="1:2" x14ac:dyDescent="0.2">
      <c r="A76" t="str">
        <v>3 BO analysis</v>
      </c>
      <c r="B76">
        <v>0</v>
      </c>
    </row>
    <row r="77" spans="1:2" x14ac:dyDescent="0.2">
      <c r="A77" t="str">
        <v>3 BO analysis</v>
      </c>
      <c r="B77">
        <v>0</v>
      </c>
    </row>
    <row r="78" spans="1:2" x14ac:dyDescent="0.2">
      <c r="A78" t="str">
        <v>3 BO analysis</v>
      </c>
      <c r="B78">
        <v>0</v>
      </c>
    </row>
    <row r="79" spans="1:2" x14ac:dyDescent="0.2">
      <c r="A79" t="str">
        <v>3 BO analysis</v>
      </c>
      <c r="B79">
        <v>0</v>
      </c>
    </row>
    <row r="80" spans="1:2" x14ac:dyDescent="0.2">
      <c r="A80" t="str">
        <v>3 BO analysis</v>
      </c>
      <c r="B80">
        <v>0</v>
      </c>
    </row>
    <row r="81" spans="1:2" x14ac:dyDescent="0.2">
      <c r="A81">
        <v>0</v>
      </c>
      <c r="B81">
        <v>0</v>
      </c>
    </row>
    <row r="82" spans="1:2" x14ac:dyDescent="0.2">
      <c r="A82" t="str">
        <v>4a BO details - Ownership</v>
      </c>
      <c r="B82" t="str">
        <v>&lt;text&gt;</v>
      </c>
    </row>
    <row r="83" spans="1:2" x14ac:dyDescent="0.2">
      <c r="A83" t="str">
        <v>4a BO details - Ownership</v>
      </c>
      <c r="B83" t="str">
        <v>&lt;choose option&gt;</v>
      </c>
    </row>
    <row r="84" spans="1:2" x14ac:dyDescent="0.2">
      <c r="A84" t="str">
        <v>4a BO details - Ownership</v>
      </c>
      <c r="B84" t="str">
        <v>&lt;text&gt;</v>
      </c>
    </row>
    <row r="85" spans="1:2" x14ac:dyDescent="0.2">
      <c r="A85" t="str">
        <v>4a BO details - Ownership</v>
      </c>
      <c r="B85" t="str">
        <v>&lt;YYYY-MM-DD&gt;</v>
      </c>
    </row>
    <row r="86" spans="1:2" x14ac:dyDescent="0.2">
      <c r="A86" t="str">
        <v>4a BO details - Ownership</v>
      </c>
      <c r="B86" t="str">
        <v>&lt;YYYY-MM-DD&gt;</v>
      </c>
    </row>
    <row r="87" spans="1:2" x14ac:dyDescent="0.2">
      <c r="A87" t="str">
        <v>4a BO details - Ownership</v>
      </c>
      <c r="B87" t="str">
        <v>&lt;YYYY-MM-DD&gt;</v>
      </c>
    </row>
    <row r="88" spans="1:2" x14ac:dyDescent="0.2">
      <c r="A88" t="str">
        <v>4a BO details - Ownership</v>
      </c>
      <c r="B88" t="str">
        <v>&lt;number&gt;</v>
      </c>
    </row>
    <row r="89" spans="1:2" x14ac:dyDescent="0.2">
      <c r="A89" t="str">
        <v>4a BO details - Ownership</v>
      </c>
      <c r="B89" t="str">
        <v>&lt;text&gt;</v>
      </c>
    </row>
    <row r="90" spans="1:2" x14ac:dyDescent="0.2">
      <c r="A90" t="str">
        <v>4a BO details - Ownership</v>
      </c>
      <c r="B90" t="str">
        <v>&lt;text&gt;</v>
      </c>
    </row>
    <row r="91" spans="1:2" x14ac:dyDescent="0.2">
      <c r="A91" t="str">
        <v>4a BO details - Ownership</v>
      </c>
      <c r="B91" t="str">
        <v>&lt;text&gt;</v>
      </c>
    </row>
    <row r="92" spans="1:2" x14ac:dyDescent="0.2">
      <c r="A92" t="str">
        <v>4a BO details - Ownership</v>
      </c>
      <c r="B92" t="str">
        <v>&lt;text&gt;</v>
      </c>
    </row>
    <row r="93" spans="1:2" x14ac:dyDescent="0.2">
      <c r="A93" t="str">
        <v>4a BO details - Ownership</v>
      </c>
      <c r="B93" t="str">
        <v>&lt;text&gt;</v>
      </c>
    </row>
    <row r="94" spans="1:2" x14ac:dyDescent="0.2">
      <c r="A94" t="str">
        <v>4a BO details - Ownership</v>
      </c>
      <c r="B94" t="str">
        <v>&lt;text&gt;</v>
      </c>
    </row>
    <row r="95" spans="1:2" x14ac:dyDescent="0.2">
      <c r="A95" t="str">
        <v>4a BO details - Ownership</v>
      </c>
      <c r="B95" t="str">
        <v>&lt;text&gt;</v>
      </c>
    </row>
    <row r="96" spans="1:2" x14ac:dyDescent="0.2">
      <c r="A96" t="str">
        <v>4a BO details - Ownership</v>
      </c>
      <c r="B96" t="str">
        <v>&lt;URL&gt;</v>
      </c>
    </row>
    <row r="97" spans="1:2" x14ac:dyDescent="0.2">
      <c r="A97" t="str">
        <v>4a BO details - Ownership</v>
      </c>
      <c r="B97" t="str">
        <v>&lt;text&gt;</v>
      </c>
    </row>
    <row r="98" spans="1:2" x14ac:dyDescent="0.2">
      <c r="A98" t="str">
        <v>4a BO details - Ownership</v>
      </c>
      <c r="B98" t="str">
        <v>&lt;URL&gt;</v>
      </c>
    </row>
    <row r="99" spans="1:2" x14ac:dyDescent="0.2">
      <c r="A99" t="str">
        <v>4a BO details - Ownership</v>
      </c>
      <c r="B99" t="str">
        <v>&lt;choose option&gt;</v>
      </c>
    </row>
    <row r="100" spans="1:2" x14ac:dyDescent="0.2">
      <c r="A100" t="str">
        <v>4a BO details - Ownership</v>
      </c>
      <c r="B100" t="str">
        <v>&lt;text&gt;</v>
      </c>
    </row>
    <row r="101" spans="1:2" x14ac:dyDescent="0.2">
      <c r="A101" t="str">
        <v>4a BO details - Ownership</v>
      </c>
      <c r="B101" t="str">
        <v>&lt;choose option&gt;</v>
      </c>
    </row>
    <row r="102" spans="1:2" x14ac:dyDescent="0.2">
      <c r="A102" t="str">
        <v>4a BO details - Ownership</v>
      </c>
      <c r="B102" t="str">
        <v>&lt;text&gt;</v>
      </c>
    </row>
    <row r="103" spans="1:2" x14ac:dyDescent="0.2">
      <c r="A103" t="str">
        <v>4a BO details - Ownership</v>
      </c>
      <c r="B103" t="str">
        <v>&lt;text&gt;</v>
      </c>
    </row>
    <row r="104" spans="1:2" x14ac:dyDescent="0.2">
      <c r="A104" t="str">
        <v>4a BO details - Ownership</v>
      </c>
      <c r="B104" t="str">
        <v>&lt;choose option&gt;</v>
      </c>
    </row>
    <row r="105" spans="1:2" x14ac:dyDescent="0.2">
      <c r="A105" t="str">
        <v>4a BO details - Ownership</v>
      </c>
      <c r="B105" t="str">
        <v>&lt;text&gt;</v>
      </c>
    </row>
    <row r="106" spans="1:2" x14ac:dyDescent="0.2">
      <c r="A106" t="str">
        <v>4a BO details - Ownership</v>
      </c>
      <c r="B106" t="str">
        <v>&lt;YYYY-MM-DD&gt;</v>
      </c>
    </row>
    <row r="107" spans="1:2" x14ac:dyDescent="0.2">
      <c r="A107" t="str">
        <v>4a BO details - Ownership</v>
      </c>
      <c r="B107" t="str">
        <v>&lt;YYYY-MM-DD&gt;</v>
      </c>
    </row>
    <row r="108" spans="1:2" x14ac:dyDescent="0.2">
      <c r="A108" t="str">
        <v>4a BO details - Ownership</v>
      </c>
      <c r="B108" t="str">
        <v>&lt;YYYY-MM-DD&gt;</v>
      </c>
    </row>
    <row r="109" spans="1:2" x14ac:dyDescent="0.2">
      <c r="A109" t="str">
        <v>4a BO details - Ownership</v>
      </c>
      <c r="B109" t="str">
        <v>&lt;number&gt;</v>
      </c>
    </row>
    <row r="110" spans="1:2" x14ac:dyDescent="0.2">
      <c r="A110" t="str">
        <v>4a BO details - Ownership</v>
      </c>
      <c r="B110" t="str">
        <v>&lt;text&gt;</v>
      </c>
    </row>
    <row r="111" spans="1:2" x14ac:dyDescent="0.2">
      <c r="A111" t="str">
        <v>4a BO details - Ownership</v>
      </c>
      <c r="B111" t="str">
        <v>&lt;text&gt;</v>
      </c>
    </row>
    <row r="112" spans="1:2" x14ac:dyDescent="0.2">
      <c r="A112" t="str">
        <v>4a BO details - Ownership</v>
      </c>
      <c r="B112" t="str">
        <v>&lt;text&gt;</v>
      </c>
    </row>
    <row r="113" spans="1:2" x14ac:dyDescent="0.2">
      <c r="A113" t="str">
        <v>4a BO details - Ownership</v>
      </c>
      <c r="B113" t="str">
        <v>&lt;text&gt;</v>
      </c>
    </row>
    <row r="114" spans="1:2" x14ac:dyDescent="0.2">
      <c r="A114" t="str">
        <v>4a BO details - Ownership</v>
      </c>
      <c r="B114" t="str">
        <v>&lt;text&gt;</v>
      </c>
    </row>
    <row r="115" spans="1:2" x14ac:dyDescent="0.2">
      <c r="A115" t="str">
        <v>4a BO details - Ownership</v>
      </c>
      <c r="B115" t="str">
        <v>&lt;text&gt;</v>
      </c>
    </row>
    <row r="116" spans="1:2" x14ac:dyDescent="0.2">
      <c r="A116" t="str">
        <v>4a BO details - Ownership</v>
      </c>
      <c r="B116" t="str">
        <v>&lt;text&gt;</v>
      </c>
    </row>
    <row r="117" spans="1:2" x14ac:dyDescent="0.2">
      <c r="A117" t="str">
        <v>4a BO details - Ownership</v>
      </c>
      <c r="B117" t="str">
        <v>&lt;URL&gt;</v>
      </c>
    </row>
    <row r="118" spans="1:2" x14ac:dyDescent="0.2">
      <c r="A118" t="str">
        <v>4a BO details - Ownership</v>
      </c>
      <c r="B118" t="str">
        <v>&lt;text&gt;</v>
      </c>
    </row>
    <row r="119" spans="1:2" x14ac:dyDescent="0.2">
      <c r="A119" t="str">
        <v>4a BO details - Ownership</v>
      </c>
      <c r="B119" t="str">
        <v>&lt;URL&gt;</v>
      </c>
    </row>
    <row r="120" spans="1:2" x14ac:dyDescent="0.2">
      <c r="A120" t="str">
        <v>4a BO details - Ownership</v>
      </c>
      <c r="B120" t="str">
        <v>&lt;choose option&gt;</v>
      </c>
    </row>
    <row r="121" spans="1:2" x14ac:dyDescent="0.2">
      <c r="A121" t="str">
        <v>4a BO details - Ownership</v>
      </c>
      <c r="B121" t="str">
        <v>&lt;text&gt;</v>
      </c>
    </row>
    <row r="122" spans="1:2" x14ac:dyDescent="0.2">
      <c r="A122" t="str">
        <v>4a BO details - Ownership</v>
      </c>
      <c r="B122" t="str">
        <v>&lt;choose option&gt;</v>
      </c>
    </row>
    <row r="123" spans="1:2" x14ac:dyDescent="0.2">
      <c r="A123" t="str">
        <v>4a BO details - Ownership</v>
      </c>
      <c r="B123" t="str">
        <v>&lt;text&gt;</v>
      </c>
    </row>
    <row r="124" spans="1:2" x14ac:dyDescent="0.2">
      <c r="A124" t="str">
        <v>4a BO details - Ownership</v>
      </c>
      <c r="B124">
        <v>0</v>
      </c>
    </row>
    <row r="125" spans="1:2" x14ac:dyDescent="0.2">
      <c r="A125" t="str">
        <v>4a BO details - Ownership</v>
      </c>
      <c r="B125">
        <v>0</v>
      </c>
    </row>
    <row r="126" spans="1:2" x14ac:dyDescent="0.2">
      <c r="A126" t="str">
        <v>4a BO details - Ownership</v>
      </c>
      <c r="B126">
        <v>0</v>
      </c>
    </row>
    <row r="127" spans="1:2" x14ac:dyDescent="0.2">
      <c r="A127" t="str">
        <v>4a BO details - Ownership</v>
      </c>
      <c r="B127">
        <v>0</v>
      </c>
    </row>
    <row r="128" spans="1:2" x14ac:dyDescent="0.2">
      <c r="A128" t="str">
        <v>4a BO details - Ownership</v>
      </c>
      <c r="B128">
        <v>0</v>
      </c>
    </row>
    <row r="129" spans="1:2" x14ac:dyDescent="0.2">
      <c r="A129" t="str">
        <v>4a BO details - Ownership</v>
      </c>
      <c r="B129">
        <v>0</v>
      </c>
    </row>
    <row r="130" spans="1:2" x14ac:dyDescent="0.2">
      <c r="A130" t="str">
        <v>4a BO details - Ownership</v>
      </c>
      <c r="B130">
        <v>0</v>
      </c>
    </row>
    <row r="131" spans="1:2" x14ac:dyDescent="0.2">
      <c r="A131" t="str">
        <v>4a BO details - Ownership</v>
      </c>
      <c r="B131">
        <v>0</v>
      </c>
    </row>
    <row r="132" spans="1:2" x14ac:dyDescent="0.2">
      <c r="A132" t="str">
        <v>4a BO details - Ownership</v>
      </c>
      <c r="B132">
        <v>0</v>
      </c>
    </row>
    <row r="133" spans="1:2" x14ac:dyDescent="0.2">
      <c r="A133" t="str">
        <v>4a BO details - Ownership</v>
      </c>
      <c r="B133">
        <v>0</v>
      </c>
    </row>
    <row r="134" spans="1:2" x14ac:dyDescent="0.2">
      <c r="A134" t="str">
        <v>4a BO details - Ownership</v>
      </c>
      <c r="B134">
        <v>0</v>
      </c>
    </row>
    <row r="135" spans="1:2" x14ac:dyDescent="0.2">
      <c r="A135" t="str">
        <v>4a BO details - Ownership</v>
      </c>
      <c r="B135">
        <v>0</v>
      </c>
    </row>
    <row r="136" spans="1:2" x14ac:dyDescent="0.2">
      <c r="A136" t="str">
        <v>4a BO details - Ownership</v>
      </c>
      <c r="B136">
        <v>0</v>
      </c>
    </row>
    <row r="137" spans="1:2" x14ac:dyDescent="0.2">
      <c r="A137" t="str">
        <v>4a BO details - Ownership</v>
      </c>
      <c r="B137">
        <v>0</v>
      </c>
    </row>
    <row r="138" spans="1:2" x14ac:dyDescent="0.2">
      <c r="A138" t="str">
        <v>4a BO details - Ownership</v>
      </c>
      <c r="B138">
        <v>0</v>
      </c>
    </row>
    <row r="139" spans="1:2" x14ac:dyDescent="0.2">
      <c r="A139" t="str">
        <v>4a BO details - Ownership</v>
      </c>
      <c r="B139">
        <v>0</v>
      </c>
    </row>
    <row r="140" spans="1:2" x14ac:dyDescent="0.2">
      <c r="A140" t="str">
        <v>4a BO details - Ownership</v>
      </c>
      <c r="B140">
        <v>0</v>
      </c>
    </row>
    <row r="141" spans="1:2" x14ac:dyDescent="0.2">
      <c r="A141" t="str">
        <v>4a BO details - Ownership</v>
      </c>
      <c r="B141">
        <v>0</v>
      </c>
    </row>
    <row r="142" spans="1:2" x14ac:dyDescent="0.2">
      <c r="A142" t="str">
        <v>4a BO details - Ownership</v>
      </c>
      <c r="B142">
        <v>0</v>
      </c>
    </row>
    <row r="143" spans="1:2" x14ac:dyDescent="0.2">
      <c r="A143" t="str">
        <v>4a BO details - Ownership</v>
      </c>
      <c r="B143">
        <v>0</v>
      </c>
    </row>
    <row r="144" spans="1:2" x14ac:dyDescent="0.2">
      <c r="A144" t="str">
        <v>4a BO details - Ownership</v>
      </c>
      <c r="B144">
        <v>0</v>
      </c>
    </row>
    <row r="145" spans="1:2" x14ac:dyDescent="0.2">
      <c r="A145" t="str">
        <v>4a BO details - Ownership</v>
      </c>
      <c r="B145">
        <v>0</v>
      </c>
    </row>
    <row r="146" spans="1:2" x14ac:dyDescent="0.2">
      <c r="A146" t="str">
        <v>4a BO details - Ownership</v>
      </c>
      <c r="B146">
        <v>0</v>
      </c>
    </row>
    <row r="147" spans="1:2" x14ac:dyDescent="0.2">
      <c r="A147" t="str">
        <v>4a BO details - Ownership</v>
      </c>
      <c r="B147">
        <v>0</v>
      </c>
    </row>
    <row r="148" spans="1:2" x14ac:dyDescent="0.2">
      <c r="A148" t="str">
        <v>4a BO details - Ownership</v>
      </c>
      <c r="B148">
        <v>0</v>
      </c>
    </row>
    <row r="149" spans="1:2" x14ac:dyDescent="0.2">
      <c r="A149" t="str">
        <v>4a BO details - Ownership</v>
      </c>
      <c r="B149">
        <v>0</v>
      </c>
    </row>
    <row r="150" spans="1:2" x14ac:dyDescent="0.2">
      <c r="A150" t="str">
        <v>4a BO details - Ownership</v>
      </c>
      <c r="B150">
        <v>0</v>
      </c>
    </row>
    <row r="151" spans="1:2" x14ac:dyDescent="0.2">
      <c r="A151" t="str">
        <v>4a BO details - Ownership</v>
      </c>
      <c r="B151">
        <v>0</v>
      </c>
    </row>
    <row r="152" spans="1:2" x14ac:dyDescent="0.2">
      <c r="A152" t="str">
        <v>4a BO details - Ownership</v>
      </c>
      <c r="B152">
        <v>0</v>
      </c>
    </row>
    <row r="153" spans="1:2" x14ac:dyDescent="0.2">
      <c r="A153" t="str">
        <v>4a BO details - Ownership</v>
      </c>
      <c r="B153">
        <v>0</v>
      </c>
    </row>
    <row r="154" spans="1:2" x14ac:dyDescent="0.2">
      <c r="A154" t="str">
        <v>4a BO details - Ownership</v>
      </c>
      <c r="B154">
        <v>0</v>
      </c>
    </row>
    <row r="155" spans="1:2" x14ac:dyDescent="0.2">
      <c r="A155" t="str">
        <v>4a BO details - Ownership</v>
      </c>
      <c r="B155">
        <v>0</v>
      </c>
    </row>
    <row r="156" spans="1:2" x14ac:dyDescent="0.2">
      <c r="A156" t="str">
        <v>4a BO details - Ownership</v>
      </c>
      <c r="B156">
        <v>0</v>
      </c>
    </row>
    <row r="157" spans="1:2" x14ac:dyDescent="0.2">
      <c r="A157" t="str">
        <v>4a BO details - Ownership</v>
      </c>
      <c r="B157">
        <v>0</v>
      </c>
    </row>
    <row r="158" spans="1:2" x14ac:dyDescent="0.2">
      <c r="A158" t="str">
        <v>4a BO details - Ownership</v>
      </c>
      <c r="B158">
        <v>0</v>
      </c>
    </row>
    <row r="159" spans="1:2" x14ac:dyDescent="0.2">
      <c r="A159" t="str">
        <v>4a BO details - Ownership</v>
      </c>
      <c r="B159">
        <v>0</v>
      </c>
    </row>
    <row r="160" spans="1:2" x14ac:dyDescent="0.2">
      <c r="A160" t="str">
        <v>4a BO details - Ownership</v>
      </c>
      <c r="B160">
        <v>0</v>
      </c>
    </row>
    <row r="161" spans="1:2" x14ac:dyDescent="0.2">
      <c r="A161" t="str">
        <v>4a BO details - Ownership</v>
      </c>
      <c r="B161">
        <v>0</v>
      </c>
    </row>
    <row r="162" spans="1:2" x14ac:dyDescent="0.2">
      <c r="A162" t="str">
        <v>4a BO details - Ownership</v>
      </c>
      <c r="B162">
        <v>0</v>
      </c>
    </row>
    <row r="163" spans="1:2" x14ac:dyDescent="0.2">
      <c r="A163" t="str">
        <v>4a BO details - Ownership</v>
      </c>
      <c r="B163">
        <v>0</v>
      </c>
    </row>
    <row r="164" spans="1:2" x14ac:dyDescent="0.2">
      <c r="A164" t="str">
        <v>4a BO details - Ownership</v>
      </c>
      <c r="B164">
        <v>0</v>
      </c>
    </row>
    <row r="165" spans="1:2" x14ac:dyDescent="0.2">
      <c r="A165" t="str">
        <v>4a BO details - Ownership</v>
      </c>
      <c r="B165">
        <v>0</v>
      </c>
    </row>
    <row r="166" spans="1:2" x14ac:dyDescent="0.2">
      <c r="A166">
        <v>0</v>
      </c>
      <c r="B166">
        <v>0</v>
      </c>
    </row>
    <row r="167" spans="1:2" x14ac:dyDescent="0.2">
      <c r="A167" t="str">
        <v>4b BO details - Control</v>
      </c>
      <c r="B167" t="str">
        <v>&lt;text&gt;</v>
      </c>
    </row>
    <row r="168" spans="1:2" x14ac:dyDescent="0.2">
      <c r="A168" t="str">
        <v>4b BO details - Control</v>
      </c>
      <c r="B168" t="str">
        <v>&lt;choose option&gt;</v>
      </c>
    </row>
    <row r="169" spans="1:2" x14ac:dyDescent="0.2">
      <c r="A169" t="str">
        <v>4b BO details - Control</v>
      </c>
      <c r="B169" t="str">
        <v>&lt;text&gt;</v>
      </c>
    </row>
    <row r="170" spans="1:2" x14ac:dyDescent="0.2">
      <c r="A170" t="str">
        <v>4b BO details - Control</v>
      </c>
      <c r="B170" t="str">
        <v>&lt;YYYY-MM-DD&gt;</v>
      </c>
    </row>
    <row r="171" spans="1:2" x14ac:dyDescent="0.2">
      <c r="A171" t="str">
        <v>4b BO details - Control</v>
      </c>
      <c r="B171" t="str">
        <v>&lt;YYYY-MM-DD&gt;</v>
      </c>
    </row>
    <row r="172" spans="1:2" x14ac:dyDescent="0.2">
      <c r="A172" t="str">
        <v>4b BO details - Control</v>
      </c>
      <c r="B172" t="str">
        <v>&lt;YYYY-MM-DD&gt;</v>
      </c>
    </row>
    <row r="173" spans="1:2" x14ac:dyDescent="0.2">
      <c r="A173" t="str">
        <v>4b BO details - Control</v>
      </c>
      <c r="B173" t="str">
        <v>&lt;number&gt;</v>
      </c>
    </row>
    <row r="174" spans="1:2" x14ac:dyDescent="0.2">
      <c r="A174" t="str">
        <v>4b BO details - Control</v>
      </c>
      <c r="B174" t="str">
        <v>&lt;text&gt;</v>
      </c>
    </row>
    <row r="175" spans="1:2" x14ac:dyDescent="0.2">
      <c r="A175" t="str">
        <v>4b BO details - Control</v>
      </c>
      <c r="B175" t="str">
        <v>&lt;text&gt;</v>
      </c>
    </row>
    <row r="176" spans="1:2" x14ac:dyDescent="0.2">
      <c r="A176" t="str">
        <v>4b BO details - Control</v>
      </c>
      <c r="B176" t="str">
        <v>&lt;text&gt;</v>
      </c>
    </row>
    <row r="177" spans="1:2" x14ac:dyDescent="0.2">
      <c r="A177" t="str">
        <v>4b BO details - Control</v>
      </c>
      <c r="B177" t="str">
        <v>&lt;text&gt;</v>
      </c>
    </row>
    <row r="178" spans="1:2" x14ac:dyDescent="0.2">
      <c r="A178" t="str">
        <v>4b BO details - Control</v>
      </c>
      <c r="B178" t="str">
        <v>&lt;text&gt;</v>
      </c>
    </row>
    <row r="179" spans="1:2" x14ac:dyDescent="0.2">
      <c r="A179" t="str">
        <v>4b BO details - Control</v>
      </c>
      <c r="B179" t="str">
        <v>&lt;text&gt;</v>
      </c>
    </row>
    <row r="180" spans="1:2" x14ac:dyDescent="0.2">
      <c r="A180" t="str">
        <v>4b BO details - Control</v>
      </c>
      <c r="B180" t="str">
        <v>&lt;text&gt;</v>
      </c>
    </row>
    <row r="181" spans="1:2" x14ac:dyDescent="0.2">
      <c r="A181" t="str">
        <v>4b BO details - Control</v>
      </c>
      <c r="B181" t="str">
        <v>&lt;URL&gt;</v>
      </c>
    </row>
    <row r="182" spans="1:2" x14ac:dyDescent="0.2">
      <c r="A182" t="str">
        <v>4b BO details - Control</v>
      </c>
      <c r="B182" t="str">
        <v>&lt;text&gt;</v>
      </c>
    </row>
    <row r="183" spans="1:2" x14ac:dyDescent="0.2">
      <c r="A183" t="str">
        <v>4b BO details - Control</v>
      </c>
      <c r="B183" t="str">
        <v>&lt;URL&gt;</v>
      </c>
    </row>
    <row r="184" spans="1:2" x14ac:dyDescent="0.2">
      <c r="A184" t="str">
        <v>4b BO details - Control</v>
      </c>
      <c r="B184" t="str">
        <v>&lt;choose option&gt;</v>
      </c>
    </row>
    <row r="185" spans="1:2" x14ac:dyDescent="0.2">
      <c r="A185" t="str">
        <v>4b BO details - Control</v>
      </c>
      <c r="B185" t="str">
        <v>&lt;text&gt;</v>
      </c>
    </row>
    <row r="186" spans="1:2" x14ac:dyDescent="0.2">
      <c r="A186" t="str">
        <v>4b BO details - Control</v>
      </c>
      <c r="B186" t="str">
        <v>&lt;choose option&gt;</v>
      </c>
    </row>
    <row r="187" spans="1:2" x14ac:dyDescent="0.2">
      <c r="A187" t="str">
        <v>4b BO details - Control</v>
      </c>
      <c r="B187" t="str">
        <v>&lt;text&gt;</v>
      </c>
    </row>
    <row r="188" spans="1:2" x14ac:dyDescent="0.2">
      <c r="A188" t="str">
        <v>4b BO details - Control</v>
      </c>
      <c r="B188">
        <v>0</v>
      </c>
    </row>
    <row r="189" spans="1:2" x14ac:dyDescent="0.2">
      <c r="A189" t="str">
        <v>4b BO details - Control</v>
      </c>
      <c r="B189">
        <v>0</v>
      </c>
    </row>
    <row r="190" spans="1:2" x14ac:dyDescent="0.2">
      <c r="A190" t="str">
        <v>4b BO details - Control</v>
      </c>
      <c r="B190">
        <v>0</v>
      </c>
    </row>
    <row r="191" spans="1:2" x14ac:dyDescent="0.2">
      <c r="A191" t="str">
        <v>4b BO details - Control</v>
      </c>
      <c r="B191">
        <v>0</v>
      </c>
    </row>
    <row r="192" spans="1:2" x14ac:dyDescent="0.2">
      <c r="A192" t="str">
        <v>4b BO details - Control</v>
      </c>
      <c r="B192">
        <v>0</v>
      </c>
    </row>
    <row r="193" spans="1:2" x14ac:dyDescent="0.2">
      <c r="A193" t="str">
        <v>4b BO details - Control</v>
      </c>
      <c r="B193">
        <v>0</v>
      </c>
    </row>
    <row r="194" spans="1:2" x14ac:dyDescent="0.2">
      <c r="A194" t="str">
        <v>4b BO details - Control</v>
      </c>
      <c r="B194">
        <v>0</v>
      </c>
    </row>
    <row r="195" spans="1:2" x14ac:dyDescent="0.2">
      <c r="A195" t="str">
        <v>4b BO details - Control</v>
      </c>
      <c r="B195">
        <v>0</v>
      </c>
    </row>
    <row r="196" spans="1:2" x14ac:dyDescent="0.2">
      <c r="A196" t="str">
        <v>4b BO details - Control</v>
      </c>
      <c r="B196">
        <v>0</v>
      </c>
    </row>
    <row r="197" spans="1:2" x14ac:dyDescent="0.2">
      <c r="A197" t="str">
        <v>4b BO details - Control</v>
      </c>
      <c r="B197">
        <v>0</v>
      </c>
    </row>
    <row r="198" spans="1:2" x14ac:dyDescent="0.2">
      <c r="A198" t="str">
        <v>4b BO details - Control</v>
      </c>
      <c r="B198">
        <v>0</v>
      </c>
    </row>
    <row r="199" spans="1:2" x14ac:dyDescent="0.2">
      <c r="A199" t="str">
        <v>4b BO details - Control</v>
      </c>
      <c r="B199">
        <v>0</v>
      </c>
    </row>
    <row r="200" spans="1:2" x14ac:dyDescent="0.2">
      <c r="A200" t="str">
        <v>4b BO details - Control</v>
      </c>
      <c r="B200">
        <v>0</v>
      </c>
    </row>
    <row r="201" spans="1:2" x14ac:dyDescent="0.2">
      <c r="A201" t="str">
        <v>4b BO details - Control</v>
      </c>
      <c r="B201">
        <v>0</v>
      </c>
    </row>
    <row r="202" spans="1:2" x14ac:dyDescent="0.2">
      <c r="A202" t="str">
        <v>4b BO details - Control</v>
      </c>
      <c r="B202">
        <v>0</v>
      </c>
    </row>
    <row r="203" spans="1:2" x14ac:dyDescent="0.2">
      <c r="A203" t="str">
        <v>4b BO details - Control</v>
      </c>
      <c r="B203">
        <v>0</v>
      </c>
    </row>
    <row r="204" spans="1:2" x14ac:dyDescent="0.2">
      <c r="A204" t="str">
        <v>4b BO details - Control</v>
      </c>
      <c r="B204">
        <v>0</v>
      </c>
    </row>
    <row r="205" spans="1:2" x14ac:dyDescent="0.2">
      <c r="A205" t="str">
        <v>4b BO details - Control</v>
      </c>
      <c r="B205">
        <v>0</v>
      </c>
    </row>
    <row r="206" spans="1:2" x14ac:dyDescent="0.2">
      <c r="A206" t="str">
        <v>4b BO details - Control</v>
      </c>
      <c r="B206">
        <v>0</v>
      </c>
    </row>
    <row r="207" spans="1:2" x14ac:dyDescent="0.2">
      <c r="A207" t="str">
        <v>4b BO details - Control</v>
      </c>
      <c r="B207">
        <v>0</v>
      </c>
    </row>
    <row r="208" spans="1:2" x14ac:dyDescent="0.2">
      <c r="A208" t="str">
        <v>4b BO details - Control</v>
      </c>
      <c r="B208">
        <v>0</v>
      </c>
    </row>
    <row r="209" spans="1:2" x14ac:dyDescent="0.2">
      <c r="A209" t="str">
        <v>4b BO details - Control</v>
      </c>
      <c r="B209">
        <v>0</v>
      </c>
    </row>
    <row r="210" spans="1:2" x14ac:dyDescent="0.2">
      <c r="A210" t="str">
        <v>4b BO details - Control</v>
      </c>
      <c r="B210">
        <v>0</v>
      </c>
    </row>
    <row r="211" spans="1:2" x14ac:dyDescent="0.2">
      <c r="A211" t="str">
        <v>4b BO details - Control</v>
      </c>
      <c r="B211">
        <v>0</v>
      </c>
    </row>
    <row r="212" spans="1:2" x14ac:dyDescent="0.2">
      <c r="A212" t="str">
        <v>4b BO details - Control</v>
      </c>
      <c r="B212">
        <v>0</v>
      </c>
    </row>
    <row r="213" spans="1:2" x14ac:dyDescent="0.2">
      <c r="A213" t="str">
        <v>4b BO details - Control</v>
      </c>
      <c r="B213">
        <v>0</v>
      </c>
    </row>
    <row r="214" spans="1:2" x14ac:dyDescent="0.2">
      <c r="A214" t="str">
        <v>4b BO details - Control</v>
      </c>
      <c r="B214">
        <v>0</v>
      </c>
    </row>
    <row r="215" spans="1:2" x14ac:dyDescent="0.2">
      <c r="A215" t="str">
        <v>4b BO details - Control</v>
      </c>
      <c r="B215">
        <v>0</v>
      </c>
    </row>
    <row r="216" spans="1:2" x14ac:dyDescent="0.2">
      <c r="A216" t="str">
        <v>4b BO details - Control</v>
      </c>
      <c r="B216">
        <v>0</v>
      </c>
    </row>
    <row r="217" spans="1:2" x14ac:dyDescent="0.2">
      <c r="A217" t="str">
        <v>4b BO details - Control</v>
      </c>
      <c r="B217">
        <v>0</v>
      </c>
    </row>
    <row r="218" spans="1:2" x14ac:dyDescent="0.2">
      <c r="A218" t="str">
        <v>4b BO details - Control</v>
      </c>
      <c r="B218">
        <v>0</v>
      </c>
    </row>
    <row r="219" spans="1:2" x14ac:dyDescent="0.2">
      <c r="A219" t="str">
        <v>4b BO details - Control</v>
      </c>
      <c r="B219">
        <v>0</v>
      </c>
    </row>
    <row r="220" spans="1:2" x14ac:dyDescent="0.2">
      <c r="A220" t="str">
        <v>4b BO details - Control</v>
      </c>
      <c r="B220">
        <v>0</v>
      </c>
    </row>
    <row r="221" spans="1:2" x14ac:dyDescent="0.2">
      <c r="A221" t="str">
        <v>4b BO details - Control</v>
      </c>
      <c r="B221">
        <v>0</v>
      </c>
    </row>
    <row r="222" spans="1:2" x14ac:dyDescent="0.2">
      <c r="A222" t="str">
        <v>4b BO details - Control</v>
      </c>
      <c r="B222">
        <v>0</v>
      </c>
    </row>
    <row r="223" spans="1:2" x14ac:dyDescent="0.2">
      <c r="A223" t="str">
        <v>4b BO details - Control</v>
      </c>
      <c r="B223">
        <v>0</v>
      </c>
    </row>
    <row r="224" spans="1:2" x14ac:dyDescent="0.2">
      <c r="A224" t="str">
        <v>4b BO details - Control</v>
      </c>
      <c r="B224">
        <v>0</v>
      </c>
    </row>
    <row r="225" spans="1:2" x14ac:dyDescent="0.2">
      <c r="A225" t="str">
        <v>4b BO details - Control</v>
      </c>
      <c r="B225">
        <v>0</v>
      </c>
    </row>
    <row r="226" spans="1:2" x14ac:dyDescent="0.2">
      <c r="A226" t="str">
        <v>4b BO details - Control</v>
      </c>
      <c r="B226">
        <v>0</v>
      </c>
    </row>
    <row r="227" spans="1:2" x14ac:dyDescent="0.2">
      <c r="A227" t="str">
        <v>4b BO details - Control</v>
      </c>
      <c r="B227">
        <v>0</v>
      </c>
    </row>
    <row r="228" spans="1:2" x14ac:dyDescent="0.2">
      <c r="A228" t="str">
        <v>4b BO details - Control</v>
      </c>
      <c r="B228">
        <v>0</v>
      </c>
    </row>
    <row r="229" spans="1:2" x14ac:dyDescent="0.2">
      <c r="A229" t="str">
        <v>4b BO details - Control</v>
      </c>
      <c r="B229">
        <v>0</v>
      </c>
    </row>
    <row r="230" spans="1:2" x14ac:dyDescent="0.2">
      <c r="A230" t="str">
        <v>4b BO details - Control</v>
      </c>
      <c r="B230">
        <v>0</v>
      </c>
    </row>
    <row r="231" spans="1:2" x14ac:dyDescent="0.2">
      <c r="A231" t="str">
        <v>4b BO details - Control</v>
      </c>
      <c r="B231">
        <v>0</v>
      </c>
    </row>
    <row r="232" spans="1:2" x14ac:dyDescent="0.2">
      <c r="A232" t="str">
        <v>4b BO details - Control</v>
      </c>
      <c r="B232">
        <v>0</v>
      </c>
    </row>
    <row r="233" spans="1:2" x14ac:dyDescent="0.2">
      <c r="A233" t="str">
        <v>4b BO details - Control</v>
      </c>
      <c r="B233">
        <v>0</v>
      </c>
    </row>
    <row r="234" spans="1:2" x14ac:dyDescent="0.2">
      <c r="A234" t="str">
        <v>4b BO details - Control</v>
      </c>
      <c r="B234">
        <v>0</v>
      </c>
    </row>
    <row r="235" spans="1:2" x14ac:dyDescent="0.2">
      <c r="A235" t="str">
        <v>4b BO details - Control</v>
      </c>
      <c r="B235">
        <v>0</v>
      </c>
    </row>
    <row r="236" spans="1:2" x14ac:dyDescent="0.2">
      <c r="A236" t="str">
        <v>4b BO details - Control</v>
      </c>
      <c r="B236">
        <v>0</v>
      </c>
    </row>
    <row r="237" spans="1:2" x14ac:dyDescent="0.2">
      <c r="A237" t="str">
        <v>4b BO details - Control</v>
      </c>
      <c r="B237">
        <v>0</v>
      </c>
    </row>
    <row r="238" spans="1:2" x14ac:dyDescent="0.2">
      <c r="A238" t="str">
        <v>4b BO details - Control</v>
      </c>
      <c r="B238">
        <v>0</v>
      </c>
    </row>
    <row r="239" spans="1:2" x14ac:dyDescent="0.2">
      <c r="A239" t="str">
        <v>4b BO details - Control</v>
      </c>
      <c r="B239">
        <v>0</v>
      </c>
    </row>
    <row r="240" spans="1:2" x14ac:dyDescent="0.2">
      <c r="A240" t="str">
        <v>4b BO details - Control</v>
      </c>
      <c r="B240">
        <v>0</v>
      </c>
    </row>
    <row r="241" spans="1:2" x14ac:dyDescent="0.2">
      <c r="A241" t="str">
        <v>4b BO details - Control</v>
      </c>
      <c r="B241">
        <v>0</v>
      </c>
    </row>
    <row r="242" spans="1:2" x14ac:dyDescent="0.2">
      <c r="A242" t="str">
        <v>4b BO details - Control</v>
      </c>
      <c r="B242">
        <v>0</v>
      </c>
    </row>
    <row r="243" spans="1:2" x14ac:dyDescent="0.2">
      <c r="A243" t="str">
        <v>4b BO details - Control</v>
      </c>
      <c r="B243">
        <v>0</v>
      </c>
    </row>
    <row r="244" spans="1:2" x14ac:dyDescent="0.2">
      <c r="A244" t="str">
        <v>4b BO details - Control</v>
      </c>
      <c r="B244">
        <v>0</v>
      </c>
    </row>
    <row r="245" spans="1:2" x14ac:dyDescent="0.2">
      <c r="A245" t="str">
        <v>4b BO details - Control</v>
      </c>
      <c r="B245">
        <v>0</v>
      </c>
    </row>
    <row r="246" spans="1:2" x14ac:dyDescent="0.2">
      <c r="A246" t="str">
        <v>4b BO details - Control</v>
      </c>
      <c r="B246">
        <v>0</v>
      </c>
    </row>
    <row r="247" spans="1:2" x14ac:dyDescent="0.2">
      <c r="A247" t="str">
        <v>4b BO details - Control</v>
      </c>
      <c r="B247">
        <v>0</v>
      </c>
    </row>
    <row r="248" spans="1:2" x14ac:dyDescent="0.2">
      <c r="A248" t="str">
        <v>4b BO details - Control</v>
      </c>
      <c r="B248">
        <v>0</v>
      </c>
    </row>
    <row r="249" spans="1:2" x14ac:dyDescent="0.2">
      <c r="A249" t="str">
        <v>4b BO details - Control</v>
      </c>
      <c r="B249">
        <v>0</v>
      </c>
    </row>
    <row r="250" spans="1:2" x14ac:dyDescent="0.2">
      <c r="A250" t="str">
        <v>4b BO details - Control</v>
      </c>
      <c r="B250">
        <v>0</v>
      </c>
    </row>
    <row r="251" spans="1:2" x14ac:dyDescent="0.2">
      <c r="A251" t="str">
        <v>4b BO details - Control</v>
      </c>
      <c r="B251">
        <v>0</v>
      </c>
    </row>
    <row r="252" spans="1:2" x14ac:dyDescent="0.2">
      <c r="A252" t="str">
        <v>4b BO details - Control</v>
      </c>
      <c r="B252">
        <v>0</v>
      </c>
    </row>
    <row r="253" spans="1:2" x14ac:dyDescent="0.2">
      <c r="A253" t="str">
        <v>4b BO details - Control</v>
      </c>
      <c r="B253">
        <v>0</v>
      </c>
    </row>
    <row r="254" spans="1:2" x14ac:dyDescent="0.2">
      <c r="A254" t="str">
        <v>4b BO details - Control</v>
      </c>
      <c r="B254">
        <v>0</v>
      </c>
    </row>
    <row r="255" spans="1:2" x14ac:dyDescent="0.2">
      <c r="A255" t="str">
        <v>4b BO details - Control</v>
      </c>
      <c r="B255">
        <v>0</v>
      </c>
    </row>
    <row r="256" spans="1:2" x14ac:dyDescent="0.2">
      <c r="A256" t="str">
        <v>4b BO details - Control</v>
      </c>
      <c r="B256">
        <v>0</v>
      </c>
    </row>
    <row r="257" spans="1:2" x14ac:dyDescent="0.2">
      <c r="A257" t="str">
        <v>4b BO details - Control</v>
      </c>
      <c r="B257">
        <v>0</v>
      </c>
    </row>
    <row r="258" spans="1:2" x14ac:dyDescent="0.2">
      <c r="A258" t="str">
        <v>4b BO details - Control</v>
      </c>
      <c r="B258">
        <v>0</v>
      </c>
    </row>
    <row r="259" spans="1:2" x14ac:dyDescent="0.2">
      <c r="A259" t="str">
        <v>4b BO details - Control</v>
      </c>
      <c r="B259">
        <v>0</v>
      </c>
    </row>
    <row r="260" spans="1:2" x14ac:dyDescent="0.2">
      <c r="A260" t="str">
        <v>4b BO details - Control</v>
      </c>
      <c r="B260">
        <v>0</v>
      </c>
    </row>
    <row r="261" spans="1:2" x14ac:dyDescent="0.2">
      <c r="A261" t="str">
        <v>4b BO details - Control</v>
      </c>
      <c r="B261">
        <v>0</v>
      </c>
    </row>
    <row r="262" spans="1:2" x14ac:dyDescent="0.2">
      <c r="A262" t="str">
        <v>4b BO details - Control</v>
      </c>
      <c r="B262">
        <v>0</v>
      </c>
    </row>
    <row r="263" spans="1:2" x14ac:dyDescent="0.2">
      <c r="A263" t="str">
        <v>4b BO details - Control</v>
      </c>
      <c r="B263">
        <v>0</v>
      </c>
    </row>
    <row r="264" spans="1:2" x14ac:dyDescent="0.2">
      <c r="A264" t="str">
        <v>4b BO details - Control</v>
      </c>
      <c r="B264">
        <v>0</v>
      </c>
    </row>
    <row r="265" spans="1:2" x14ac:dyDescent="0.2">
      <c r="A265" t="str">
        <v>4b BO details - Control</v>
      </c>
      <c r="B265">
        <v>0</v>
      </c>
    </row>
    <row r="266" spans="1:2" x14ac:dyDescent="0.2">
      <c r="A266" t="str">
        <v>4b BO details - Control</v>
      </c>
      <c r="B266">
        <v>0</v>
      </c>
    </row>
    <row r="267" spans="1:2" x14ac:dyDescent="0.2">
      <c r="A267" t="str">
        <v>4b BO details - Control</v>
      </c>
      <c r="B267">
        <v>0</v>
      </c>
    </row>
    <row r="268" spans="1:2" x14ac:dyDescent="0.2">
      <c r="A268" t="str">
        <v>4b BO details - Control</v>
      </c>
      <c r="B268">
        <v>0</v>
      </c>
    </row>
    <row r="269" spans="1:2" x14ac:dyDescent="0.2">
      <c r="A269" t="str">
        <v>4b BO details - Control</v>
      </c>
      <c r="B269">
        <v>0</v>
      </c>
    </row>
    <row r="270" spans="1:2" x14ac:dyDescent="0.2">
      <c r="A270" t="str">
        <v>4b BO details - Control</v>
      </c>
      <c r="B270">
        <v>0</v>
      </c>
    </row>
    <row r="271" spans="1:2" x14ac:dyDescent="0.2">
      <c r="A271" t="str">
        <v>4b BO details - Control</v>
      </c>
      <c r="B271">
        <v>0</v>
      </c>
    </row>
    <row r="272" spans="1:2" x14ac:dyDescent="0.2">
      <c r="A272">
        <v>0</v>
      </c>
      <c r="B272">
        <v>0</v>
      </c>
    </row>
    <row r="273" spans="1:2" x14ac:dyDescent="0.2">
      <c r="A273" t="str">
        <v>5 Declaration</v>
      </c>
      <c r="B273" t="str">
        <v>Javier P. Botti</v>
      </c>
    </row>
    <row r="274" spans="1:2" x14ac:dyDescent="0.2">
      <c r="A274" t="str">
        <v>5 Declaration</v>
      </c>
      <c r="B274" t="str">
        <v>Vice-President</v>
      </c>
    </row>
    <row r="275" spans="1:2" x14ac:dyDescent="0.2">
      <c r="A275" t="str">
        <v>5 Declaration</v>
      </c>
      <c r="B275" t="str">
        <v>+1-713-257-1009</v>
      </c>
    </row>
    <row r="276" spans="1:2" x14ac:dyDescent="0.2">
      <c r="A276" t="str">
        <v>5 Declaration</v>
      </c>
      <c r="B276" t="str">
        <v>j.p.botti@exxonmobil.com</v>
      </c>
    </row>
    <row r="277" spans="1:2" x14ac:dyDescent="0.2">
      <c r="A277" t="str">
        <v>5 Declaration</v>
      </c>
      <c r="B277">
        <v>45636</v>
      </c>
    </row>
    <row r="278" spans="1:2" x14ac:dyDescent="0.2">
      <c r="A278" t="str">
        <v>5 Declaration</v>
      </c>
      <c r="B278" t="str">
        <v>Javier P. Botti</v>
      </c>
    </row>
    <row r="279" spans="1:2" x14ac:dyDescent="0.2">
      <c r="A279" t="str">
        <v>5 Declaration</v>
      </c>
      <c r="B279" t="str">
        <v>Vice-President</v>
      </c>
    </row>
    <row r="280" spans="1:2" x14ac:dyDescent="0.2">
      <c r="A280" t="str">
        <v>5 Declaration</v>
      </c>
      <c r="B280">
        <v>0</v>
      </c>
    </row>
    <row r="281" spans="1:2" x14ac:dyDescent="0.2">
      <c r="A281" t="str">
        <v>5 Declaration</v>
      </c>
      <c r="B281">
        <v>0</v>
      </c>
    </row>
    <row r="282" spans="1:2" x14ac:dyDescent="0.2">
      <c r="A282" t="str">
        <v>5 Declaration</v>
      </c>
      <c r="B282">
        <v>0</v>
      </c>
    </row>
    <row r="283" spans="1:2" x14ac:dyDescent="0.2">
      <c r="A283">
        <v>0</v>
      </c>
      <c r="B283">
        <v>0</v>
      </c>
    </row>
    <row r="284" spans="1:2" x14ac:dyDescent="0.2">
      <c r="A284">
        <v>0</v>
      </c>
      <c r="B284">
        <v>0</v>
      </c>
    </row>
    <row r="285" spans="1:2" x14ac:dyDescent="0.2">
      <c r="A285">
        <v>0</v>
      </c>
      <c r="B285">
        <v>0</v>
      </c>
    </row>
    <row r="286" spans="1:2" x14ac:dyDescent="0.2">
      <c r="A286">
        <v>0</v>
      </c>
      <c r="B286">
        <v>0</v>
      </c>
    </row>
    <row r="287" spans="1:2" x14ac:dyDescent="0.2">
      <c r="A287">
        <v>0</v>
      </c>
      <c r="B287">
        <v>0</v>
      </c>
    </row>
    <row r="288" spans="1:2" x14ac:dyDescent="0.2">
      <c r="A288">
        <v>0</v>
      </c>
      <c r="B288">
        <v>0</v>
      </c>
    </row>
    <row r="289" spans="1:2" x14ac:dyDescent="0.2">
      <c r="A289">
        <v>0</v>
      </c>
      <c r="B289">
        <v>0</v>
      </c>
    </row>
    <row r="290" spans="1:2" x14ac:dyDescent="0.2">
      <c r="A290">
        <v>0</v>
      </c>
      <c r="B290">
        <v>0</v>
      </c>
    </row>
    <row r="291" spans="1:2" x14ac:dyDescent="0.2">
      <c r="A291">
        <v>0</v>
      </c>
      <c r="B291">
        <v>0</v>
      </c>
    </row>
    <row r="292" spans="1:2" x14ac:dyDescent="0.2">
      <c r="A292">
        <v>0</v>
      </c>
      <c r="B292">
        <v>0</v>
      </c>
    </row>
    <row r="293" spans="1:2" x14ac:dyDescent="0.2">
      <c r="A293">
        <v>0</v>
      </c>
      <c r="B293">
        <v>0</v>
      </c>
    </row>
    <row r="294" spans="1:2" x14ac:dyDescent="0.2">
      <c r="A294">
        <v>0</v>
      </c>
      <c r="B294">
        <v>0</v>
      </c>
    </row>
    <row r="298" spans="1:2" x14ac:dyDescent="0.2">
      <c r="B298" s="163"/>
    </row>
  </sheetData>
  <sheetProtection algorithmName="SHA-512" hashValue="zTcvkaL3y/U36fLfxosC5PijIoB6u59yijdlewttyTDphWgdTyzqZ2H+25YucLSeB4hIgqumggkUTlPcD64DrA==" saltValue="932FX+stdoFZfzEW7h8e2A=="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B26"/>
  <sheetViews>
    <sheetView workbookViewId="0"/>
  </sheetViews>
  <sheetFormatPr baseColWidth="10" defaultColWidth="8.83203125" defaultRowHeight="16" x14ac:dyDescent="0.2"/>
  <sheetData>
    <row r="5" spans="2:2" x14ac:dyDescent="0.2">
      <c r="B5" t="s">
        <v>36</v>
      </c>
    </row>
    <row r="6" spans="2:2" x14ac:dyDescent="0.2">
      <c r="B6" t="s">
        <v>37</v>
      </c>
    </row>
    <row r="8" spans="2:2" x14ac:dyDescent="0.2">
      <c r="B8" t="s">
        <v>44</v>
      </c>
    </row>
    <row r="9" spans="2:2" x14ac:dyDescent="0.2">
      <c r="B9" t="s">
        <v>47</v>
      </c>
    </row>
    <row r="10" spans="2:2" x14ac:dyDescent="0.2">
      <c r="B10" t="s">
        <v>48</v>
      </c>
    </row>
    <row r="12" spans="2:2" x14ac:dyDescent="0.2">
      <c r="B12" t="s">
        <v>44</v>
      </c>
    </row>
    <row r="13" spans="2:2" x14ac:dyDescent="0.2">
      <c r="B13" t="s">
        <v>171</v>
      </c>
    </row>
    <row r="16" spans="2:2" x14ac:dyDescent="0.2">
      <c r="B16" t="s">
        <v>107</v>
      </c>
    </row>
    <row r="17" spans="2:2" x14ac:dyDescent="0.2">
      <c r="B17" t="s">
        <v>201</v>
      </c>
    </row>
    <row r="18" spans="2:2" x14ac:dyDescent="0.2">
      <c r="B18" t="s">
        <v>202</v>
      </c>
    </row>
    <row r="19" spans="2:2" x14ac:dyDescent="0.2">
      <c r="B19" t="s">
        <v>153</v>
      </c>
    </row>
    <row r="20" spans="2:2" x14ac:dyDescent="0.2">
      <c r="B20" t="s">
        <v>37</v>
      </c>
    </row>
    <row r="24" spans="2:2" x14ac:dyDescent="0.2">
      <c r="B24" t="s">
        <v>147</v>
      </c>
    </row>
    <row r="25" spans="2:2" x14ac:dyDescent="0.2">
      <c r="B25" t="s">
        <v>148</v>
      </c>
    </row>
    <row r="26" spans="2:2" x14ac:dyDescent="0.2">
      <c r="B26" t="s">
        <v>37</v>
      </c>
    </row>
  </sheetData>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E716E-7751-9D4C-A1D6-5083FA9A812A}">
  <sheetPr>
    <pageSetUpPr fitToPage="1"/>
  </sheetPr>
  <dimension ref="A1:F10"/>
  <sheetViews>
    <sheetView showGridLines="0" workbookViewId="0">
      <selection activeCell="C16" sqref="C16"/>
    </sheetView>
  </sheetViews>
  <sheetFormatPr baseColWidth="10" defaultColWidth="3.5" defaultRowHeight="24" customHeight="1" x14ac:dyDescent="0.2"/>
  <cols>
    <col min="1" max="1" width="3.5" style="1"/>
    <col min="2" max="2" width="11.6640625" style="1" customWidth="1"/>
    <col min="3" max="3" width="50.6640625" style="1" customWidth="1"/>
    <col min="4" max="4" width="41.6640625" style="1" customWidth="1"/>
    <col min="5" max="5" width="20.1640625" style="2" customWidth="1"/>
    <col min="6" max="6" width="9.6640625" style="1" customWidth="1"/>
    <col min="7" max="7" width="12.33203125" style="1" customWidth="1"/>
    <col min="8" max="16384" width="3.5" style="1"/>
  </cols>
  <sheetData>
    <row r="1" spans="1:6" ht="16" customHeight="1" x14ac:dyDescent="0.25">
      <c r="A1" s="200" t="s">
        <v>42</v>
      </c>
      <c r="B1" s="200"/>
      <c r="E1" s="1"/>
    </row>
    <row r="2" spans="1:6" x14ac:dyDescent="0.3">
      <c r="A2" s="101" t="s">
        <v>9</v>
      </c>
      <c r="B2" s="102"/>
      <c r="E2" s="1"/>
    </row>
    <row r="3" spans="1:6" ht="30" x14ac:dyDescent="0.2">
      <c r="D3" s="8" t="s">
        <v>3</v>
      </c>
      <c r="E3" s="8" t="s">
        <v>7</v>
      </c>
      <c r="F3" s="1" t="s">
        <v>39</v>
      </c>
    </row>
    <row r="4" spans="1:6" ht="16" customHeight="1" x14ac:dyDescent="0.2">
      <c r="A4" s="140">
        <v>1.1000000000000001</v>
      </c>
      <c r="B4" s="4" t="s">
        <v>10</v>
      </c>
      <c r="C4" s="4"/>
      <c r="D4" s="107" t="str">
        <f>Introduction!D13</f>
        <v>007 - ExxonMobil Iraq Limited</v>
      </c>
      <c r="E4" s="108"/>
      <c r="F4" s="74" t="s">
        <v>108</v>
      </c>
    </row>
    <row r="5" spans="1:6" ht="16" customHeight="1" x14ac:dyDescent="0.2">
      <c r="A5" s="140">
        <v>1.2</v>
      </c>
      <c r="B5" s="12" t="s">
        <v>11</v>
      </c>
      <c r="C5" s="4"/>
      <c r="D5" s="107" t="str">
        <f>'Selected data set'!B8</f>
        <v>Bahamas</v>
      </c>
      <c r="E5" s="108"/>
      <c r="F5" s="74" t="s">
        <v>109</v>
      </c>
    </row>
    <row r="6" spans="1:6" ht="16" customHeight="1" x14ac:dyDescent="0.2">
      <c r="A6" s="140">
        <v>1.3</v>
      </c>
      <c r="B6" s="13" t="s">
        <v>203</v>
      </c>
      <c r="C6" s="3"/>
      <c r="D6" s="107" t="str">
        <f>'Selected data set'!B9</f>
        <v xml:space="preserve">121863B </v>
      </c>
      <c r="E6" s="108"/>
      <c r="F6" s="74" t="s">
        <v>110</v>
      </c>
    </row>
    <row r="7" spans="1:6" ht="16" customHeight="1" x14ac:dyDescent="0.2">
      <c r="A7" s="140">
        <v>1.4</v>
      </c>
      <c r="B7" s="13" t="s">
        <v>204</v>
      </c>
      <c r="C7" s="3"/>
      <c r="D7" s="107">
        <f>'Selected data set'!B10</f>
        <v>12862</v>
      </c>
      <c r="E7" s="109"/>
      <c r="F7" s="74" t="s">
        <v>111</v>
      </c>
    </row>
    <row r="8" spans="1:6" ht="16" customHeight="1" x14ac:dyDescent="0.2">
      <c r="A8" s="140">
        <v>1.5</v>
      </c>
      <c r="B8" s="13" t="s">
        <v>12</v>
      </c>
      <c r="C8" s="36"/>
      <c r="D8" s="107" t="str">
        <f>'Selected data set'!B11</f>
        <v>Harry B. Sands, Lobosky Management Co. Ltd.
Office Number 2, Pineapple Business Park
Airport Industrial Park
Nassau
Bahamas</v>
      </c>
      <c r="E8" s="139"/>
      <c r="F8" s="74" t="s">
        <v>112</v>
      </c>
    </row>
    <row r="9" spans="1:6" ht="16" customHeight="1" x14ac:dyDescent="0.2">
      <c r="A9" s="140">
        <v>1.6</v>
      </c>
      <c r="B9" s="13" t="s">
        <v>205</v>
      </c>
      <c r="C9" s="36"/>
      <c r="D9" s="110" t="str">
        <f>'Selected data set'!B12</f>
        <v>TCS</v>
      </c>
      <c r="E9" s="139"/>
      <c r="F9" s="74" t="s">
        <v>113</v>
      </c>
    </row>
    <row r="10" spans="1:6" ht="16" customHeight="1" x14ac:dyDescent="0.2">
      <c r="B10" s="34"/>
      <c r="C10" s="36"/>
      <c r="D10" s="56"/>
      <c r="E10" s="48"/>
    </row>
  </sheetData>
  <sheetProtection algorithmName="SHA-512" hashValue="9PIIhdCgAY3/iI7eUT9yTUvr91YlByg/n0fw6//T/OTpCnS86P2sGooB6AG85cDsqAxgSQZOHCzVn2ZpzUQxlA==" saltValue="AaO24wv5Vsu2bScV+uJMsA==" spinCount="100000" sheet="1" objects="1" scenarios="1"/>
  <mergeCells count="1">
    <mergeCell ref="A1:B1"/>
  </mergeCells>
  <dataValidations count="1">
    <dataValidation allowBlank="1" sqref="D5 D8 D10" xr:uid="{3F51453B-126D-6145-B3C6-E96046F8258C}"/>
  </dataValidations>
  <hyperlinks>
    <hyperlink ref="F4" location="'Guidance Notes'!A9" display="'Guidance Notes'!A9" xr:uid="{61D5EEE5-56AC-644A-BEDA-8274D98856A3}"/>
    <hyperlink ref="F5" location="'Guidance Notes'!A10" display="'Guidance Notes'!A10" xr:uid="{B9D43ABA-6CBD-D74E-82C7-522D0C7FD7FE}"/>
    <hyperlink ref="F6" location="'Guidance Notes'!A11" display="'Guidance Notes'!A11" xr:uid="{C6976EC5-9519-3A44-9B7D-B732DB595808}"/>
    <hyperlink ref="F7" location="'Guidance Notes'!A12" display="'Guidance Notes'!A12" xr:uid="{22D35648-83CB-1048-9C4B-AB637CC1602F}"/>
    <hyperlink ref="F8" location="'Guidance Notes'!A13" display="'Guidance Notes'!A13" xr:uid="{9F8BFE45-17D3-CB43-BDEF-504C48C60A78}"/>
    <hyperlink ref="F9" location="'Guidance Notes'!A14" display="vi" xr:uid="{C53C6D46-0041-104F-8CD3-A2846B796E76}"/>
  </hyperlinks>
  <pageMargins left="0.75" right="0.75" top="1" bottom="1" header="0.5" footer="0.5"/>
  <pageSetup paperSize="9" scale="66" orientation="landscape" horizontalDpi="2400" verticalDpi="2400"/>
  <extLst>
    <ext xmlns:x14="http://schemas.microsoft.com/office/spreadsheetml/2009/9/main" uri="{CCE6A557-97BC-4b89-ADB6-D9C93CAAB3DF}">
      <x14:dataValidations xmlns:xm="http://schemas.microsoft.com/office/excel/2006/main" count="1">
        <x14:dataValidation type="list" allowBlank="1" showInputMessage="1" showErrorMessage="1" xr:uid="{FA96A1E6-3099-5F43-8EDE-2E7655A2D1F0}">
          <x14:formula1>
            <xm:f>Sheet1!$B$16:$B$20</xm:f>
          </x14:formula1>
          <xm:sqref>D9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FB79E-AB37-6E41-9CD2-86E2A145AF22}">
  <sheetPr>
    <pageSetUpPr fitToPage="1"/>
  </sheetPr>
  <dimension ref="A1:G46"/>
  <sheetViews>
    <sheetView showGridLines="0" topLeftCell="A35" workbookViewId="0">
      <selection sqref="A1:B1"/>
    </sheetView>
  </sheetViews>
  <sheetFormatPr baseColWidth="10" defaultColWidth="3.5" defaultRowHeight="24" customHeight="1" x14ac:dyDescent="0.2"/>
  <cols>
    <col min="1" max="1" width="6.33203125" style="1" customWidth="1"/>
    <col min="2" max="2" width="11.6640625" style="1" customWidth="1"/>
    <col min="3" max="3" width="49.83203125" style="1" customWidth="1"/>
    <col min="4" max="4" width="41.6640625" style="1" customWidth="1"/>
    <col min="5" max="5" width="22.6640625" style="2" customWidth="1"/>
    <col min="6" max="6" width="9.6640625" style="1" customWidth="1"/>
    <col min="7" max="7" width="12.33203125" style="1" customWidth="1"/>
    <col min="8" max="16384" width="3.5" style="1"/>
  </cols>
  <sheetData>
    <row r="1" spans="1:7" ht="16" customHeight="1" x14ac:dyDescent="0.25">
      <c r="A1" s="200" t="s">
        <v>43</v>
      </c>
      <c r="B1" s="200"/>
      <c r="C1" s="11"/>
      <c r="D1" s="57"/>
      <c r="E1" s="48"/>
    </row>
    <row r="2" spans="1:7" ht="24" customHeight="1" x14ac:dyDescent="0.3">
      <c r="A2" s="101" t="s">
        <v>69</v>
      </c>
      <c r="B2" s="103"/>
      <c r="C2" s="11"/>
      <c r="D2" s="57"/>
      <c r="E2" s="48"/>
    </row>
    <row r="3" spans="1:7" ht="16" customHeight="1" x14ac:dyDescent="0.3">
      <c r="A3" s="101"/>
      <c r="B3" s="103"/>
      <c r="C3" s="11"/>
      <c r="D3" s="57"/>
      <c r="E3" s="48"/>
    </row>
    <row r="4" spans="1:7" ht="16" customHeight="1" x14ac:dyDescent="0.3">
      <c r="A4" s="101"/>
      <c r="B4" s="202" t="s">
        <v>206</v>
      </c>
      <c r="C4" s="202"/>
      <c r="D4" s="202"/>
      <c r="E4" s="48"/>
    </row>
    <row r="5" spans="1:7" ht="16" customHeight="1" x14ac:dyDescent="0.3">
      <c r="A5" s="101"/>
      <c r="B5" s="103"/>
      <c r="C5" s="11"/>
      <c r="D5" s="57"/>
      <c r="E5" s="48"/>
    </row>
    <row r="6" spans="1:7" ht="16" customHeight="1" thickBot="1" x14ac:dyDescent="0.35">
      <c r="A6" s="101"/>
      <c r="B6" s="49" t="s">
        <v>207</v>
      </c>
      <c r="C6" s="46"/>
      <c r="D6" s="46"/>
      <c r="E6" s="46"/>
    </row>
    <row r="7" spans="1:7" ht="30" customHeight="1" x14ac:dyDescent="0.3">
      <c r="A7" s="101"/>
      <c r="B7" s="30"/>
      <c r="C7" s="137" t="s">
        <v>176</v>
      </c>
      <c r="D7" s="137" t="s">
        <v>170</v>
      </c>
      <c r="E7" s="104" t="s">
        <v>19</v>
      </c>
      <c r="F7" s="104" t="s">
        <v>20</v>
      </c>
      <c r="G7" s="203" t="s">
        <v>39</v>
      </c>
    </row>
    <row r="8" spans="1:7" ht="16" customHeight="1" x14ac:dyDescent="0.3">
      <c r="A8" s="101"/>
      <c r="B8" s="60"/>
      <c r="C8" s="106" t="s">
        <v>167</v>
      </c>
      <c r="D8" s="106" t="s">
        <v>168</v>
      </c>
      <c r="E8" s="106" t="s">
        <v>169</v>
      </c>
      <c r="F8" s="106" t="s">
        <v>172</v>
      </c>
      <c r="G8" s="204"/>
    </row>
    <row r="9" spans="1:7" ht="16" customHeight="1" x14ac:dyDescent="0.3">
      <c r="A9" s="101"/>
      <c r="B9" s="59" t="s">
        <v>157</v>
      </c>
      <c r="C9" s="107" t="str">
        <f>'Selected data set'!B14</f>
        <v>Exxon Investments Inc.</v>
      </c>
      <c r="D9" s="115" t="str">
        <f>'Selected data set'!B15</f>
        <v>&lt;choose option&gt;</v>
      </c>
      <c r="E9" s="107" t="str">
        <f>'Selected data set'!B16</f>
        <v>USA</v>
      </c>
      <c r="F9" s="116">
        <f>'Selected data set'!B17</f>
        <v>100</v>
      </c>
      <c r="G9" s="32"/>
    </row>
    <row r="10" spans="1:7" ht="16" customHeight="1" x14ac:dyDescent="0.3">
      <c r="A10" s="101"/>
      <c r="B10" s="59" t="s">
        <v>158</v>
      </c>
      <c r="C10" s="107" t="str">
        <f>'Selected data set'!B18</f>
        <v>&lt;name&gt;</v>
      </c>
      <c r="D10" s="115" t="str">
        <f>'Selected data set'!B19</f>
        <v>&lt;choose option&gt;</v>
      </c>
      <c r="E10" s="107">
        <f>'Selected data set'!B20</f>
        <v>0</v>
      </c>
      <c r="F10" s="116">
        <f>'Selected data set'!B21</f>
        <v>0</v>
      </c>
      <c r="G10" s="32"/>
    </row>
    <row r="11" spans="1:7" ht="16" customHeight="1" x14ac:dyDescent="0.3">
      <c r="A11" s="101"/>
      <c r="B11" s="59" t="s">
        <v>159</v>
      </c>
      <c r="C11" s="107" t="str">
        <f>'Selected data set'!B22</f>
        <v>&lt;name&gt;</v>
      </c>
      <c r="D11" s="115" t="str">
        <f>'Selected data set'!B23</f>
        <v>&lt;choose option&gt;</v>
      </c>
      <c r="E11" s="107">
        <f>'Selected data set'!B24</f>
        <v>0</v>
      </c>
      <c r="F11" s="116">
        <f>'Selected data set'!B25</f>
        <v>0</v>
      </c>
      <c r="G11" s="32"/>
    </row>
    <row r="12" spans="1:7" ht="16" customHeight="1" x14ac:dyDescent="0.3">
      <c r="A12" s="101"/>
      <c r="B12" s="59" t="s">
        <v>160</v>
      </c>
      <c r="C12" s="107" t="str">
        <f>'Selected data set'!B26</f>
        <v>&lt;name&gt;</v>
      </c>
      <c r="D12" s="115" t="str">
        <f>'Selected data set'!B27</f>
        <v>&lt;choose option&gt;</v>
      </c>
      <c r="E12" s="107">
        <f>'Selected data set'!B28</f>
        <v>0</v>
      </c>
      <c r="F12" s="116">
        <f>'Selected data set'!B29</f>
        <v>0</v>
      </c>
      <c r="G12" s="32"/>
    </row>
    <row r="13" spans="1:7" ht="16" customHeight="1" x14ac:dyDescent="0.3">
      <c r="A13" s="101"/>
      <c r="B13" s="59" t="s">
        <v>161</v>
      </c>
      <c r="C13" s="107" t="s">
        <v>62</v>
      </c>
      <c r="D13" s="115" t="s">
        <v>8</v>
      </c>
      <c r="E13" s="107" t="s">
        <v>0</v>
      </c>
      <c r="F13" s="116" t="s">
        <v>2</v>
      </c>
      <c r="G13" s="32"/>
    </row>
    <row r="14" spans="1:7" ht="16" customHeight="1" x14ac:dyDescent="0.3">
      <c r="A14" s="101"/>
      <c r="B14" s="59" t="s">
        <v>162</v>
      </c>
      <c r="C14" s="107" t="s">
        <v>62</v>
      </c>
      <c r="D14" s="115" t="s">
        <v>8</v>
      </c>
      <c r="E14" s="107" t="s">
        <v>0</v>
      </c>
      <c r="F14" s="116" t="s">
        <v>2</v>
      </c>
      <c r="G14" s="32"/>
    </row>
    <row r="15" spans="1:7" ht="16" customHeight="1" x14ac:dyDescent="0.3">
      <c r="A15" s="101"/>
      <c r="B15" s="59" t="s">
        <v>163</v>
      </c>
      <c r="C15" s="107" t="s">
        <v>62</v>
      </c>
      <c r="D15" s="115" t="s">
        <v>8</v>
      </c>
      <c r="E15" s="107" t="s">
        <v>0</v>
      </c>
      <c r="F15" s="116" t="s">
        <v>2</v>
      </c>
      <c r="G15" s="32"/>
    </row>
    <row r="16" spans="1:7" ht="16" customHeight="1" x14ac:dyDescent="0.3">
      <c r="A16" s="101"/>
      <c r="B16" s="59" t="s">
        <v>164</v>
      </c>
      <c r="C16" s="107" t="s">
        <v>62</v>
      </c>
      <c r="D16" s="115" t="s">
        <v>8</v>
      </c>
      <c r="E16" s="107" t="s">
        <v>0</v>
      </c>
      <c r="F16" s="116" t="s">
        <v>2</v>
      </c>
      <c r="G16" s="32"/>
    </row>
    <row r="17" spans="1:7" ht="16" customHeight="1" x14ac:dyDescent="0.3">
      <c r="A17" s="101"/>
      <c r="B17" s="59" t="s">
        <v>165</v>
      </c>
      <c r="C17" s="107" t="s">
        <v>62</v>
      </c>
      <c r="D17" s="115" t="s">
        <v>8</v>
      </c>
      <c r="E17" s="107" t="s">
        <v>0</v>
      </c>
      <c r="F17" s="116" t="s">
        <v>2</v>
      </c>
      <c r="G17" s="32"/>
    </row>
    <row r="18" spans="1:7" ht="16" customHeight="1" x14ac:dyDescent="0.3">
      <c r="A18" s="101"/>
      <c r="B18" s="59" t="s">
        <v>166</v>
      </c>
      <c r="C18" s="107" t="s">
        <v>62</v>
      </c>
      <c r="D18" s="115" t="s">
        <v>8</v>
      </c>
      <c r="E18" s="107" t="s">
        <v>0</v>
      </c>
      <c r="F18" s="116" t="s">
        <v>2</v>
      </c>
      <c r="G18" s="32"/>
    </row>
    <row r="19" spans="1:7" ht="16" customHeight="1" x14ac:dyDescent="0.3">
      <c r="A19" s="101"/>
      <c r="B19" s="59" t="s">
        <v>177</v>
      </c>
      <c r="C19" s="107" t="s">
        <v>62</v>
      </c>
      <c r="D19" s="115" t="s">
        <v>8</v>
      </c>
      <c r="E19" s="107" t="s">
        <v>0</v>
      </c>
      <c r="F19" s="116" t="s">
        <v>2</v>
      </c>
      <c r="G19" s="32"/>
    </row>
    <row r="20" spans="1:7" ht="16" customHeight="1" x14ac:dyDescent="0.3">
      <c r="A20" s="101"/>
      <c r="B20" s="59" t="s">
        <v>178</v>
      </c>
      <c r="C20" s="107" t="s">
        <v>62</v>
      </c>
      <c r="D20" s="115" t="s">
        <v>8</v>
      </c>
      <c r="E20" s="107" t="s">
        <v>0</v>
      </c>
      <c r="F20" s="116" t="s">
        <v>2</v>
      </c>
      <c r="G20" s="32"/>
    </row>
    <row r="21" spans="1:7" ht="16" customHeight="1" x14ac:dyDescent="0.3">
      <c r="A21" s="101"/>
      <c r="B21" s="59" t="s">
        <v>179</v>
      </c>
      <c r="C21" s="107" t="s">
        <v>62</v>
      </c>
      <c r="D21" s="115" t="s">
        <v>8</v>
      </c>
      <c r="E21" s="107" t="s">
        <v>0</v>
      </c>
      <c r="F21" s="116" t="s">
        <v>2</v>
      </c>
      <c r="G21" s="32"/>
    </row>
    <row r="22" spans="1:7" ht="16" customHeight="1" x14ac:dyDescent="0.3">
      <c r="A22" s="101"/>
      <c r="B22" s="59" t="s">
        <v>180</v>
      </c>
      <c r="C22" s="107" t="s">
        <v>62</v>
      </c>
      <c r="D22" s="115" t="s">
        <v>8</v>
      </c>
      <c r="E22" s="107" t="s">
        <v>0</v>
      </c>
      <c r="F22" s="116" t="s">
        <v>2</v>
      </c>
      <c r="G22" s="32"/>
    </row>
    <row r="23" spans="1:7" ht="16" customHeight="1" x14ac:dyDescent="0.3">
      <c r="A23" s="101"/>
      <c r="B23" s="59" t="s">
        <v>181</v>
      </c>
      <c r="C23" s="107" t="s">
        <v>62</v>
      </c>
      <c r="D23" s="115" t="s">
        <v>8</v>
      </c>
      <c r="E23" s="107" t="s">
        <v>0</v>
      </c>
      <c r="F23" s="116" t="s">
        <v>2</v>
      </c>
      <c r="G23" s="32"/>
    </row>
    <row r="24" spans="1:7" ht="16" customHeight="1" x14ac:dyDescent="0.3">
      <c r="A24" s="101"/>
      <c r="B24" s="59" t="s">
        <v>182</v>
      </c>
      <c r="C24" s="107" t="s">
        <v>62</v>
      </c>
      <c r="D24" s="115" t="s">
        <v>8</v>
      </c>
      <c r="E24" s="107" t="s">
        <v>0</v>
      </c>
      <c r="F24" s="116" t="s">
        <v>2</v>
      </c>
      <c r="G24" s="32"/>
    </row>
    <row r="25" spans="1:7" ht="16" customHeight="1" x14ac:dyDescent="0.3">
      <c r="A25" s="101"/>
      <c r="B25" s="59" t="s">
        <v>183</v>
      </c>
      <c r="C25" s="107" t="s">
        <v>62</v>
      </c>
      <c r="D25" s="115" t="s">
        <v>8</v>
      </c>
      <c r="E25" s="107" t="s">
        <v>0</v>
      </c>
      <c r="F25" s="116" t="s">
        <v>2</v>
      </c>
      <c r="G25" s="32"/>
    </row>
    <row r="26" spans="1:7" ht="16" customHeight="1" x14ac:dyDescent="0.3">
      <c r="A26" s="101"/>
      <c r="B26" s="59" t="s">
        <v>184</v>
      </c>
      <c r="C26" s="107" t="s">
        <v>62</v>
      </c>
      <c r="D26" s="115" t="s">
        <v>8</v>
      </c>
      <c r="E26" s="107" t="s">
        <v>0</v>
      </c>
      <c r="F26" s="116" t="s">
        <v>2</v>
      </c>
      <c r="G26" s="32"/>
    </row>
    <row r="27" spans="1:7" ht="16" customHeight="1" x14ac:dyDescent="0.3">
      <c r="A27" s="101"/>
      <c r="B27" s="59" t="s">
        <v>185</v>
      </c>
      <c r="C27" s="107" t="s">
        <v>62</v>
      </c>
      <c r="D27" s="115" t="s">
        <v>8</v>
      </c>
      <c r="E27" s="107" t="s">
        <v>0</v>
      </c>
      <c r="F27" s="116" t="s">
        <v>2</v>
      </c>
      <c r="G27" s="32"/>
    </row>
    <row r="28" spans="1:7" ht="16" customHeight="1" x14ac:dyDescent="0.3">
      <c r="A28" s="101"/>
      <c r="B28" s="59" t="s">
        <v>186</v>
      </c>
      <c r="C28" s="107" t="s">
        <v>62</v>
      </c>
      <c r="D28" s="115" t="s">
        <v>8</v>
      </c>
      <c r="E28" s="107" t="s">
        <v>0</v>
      </c>
      <c r="F28" s="116" t="s">
        <v>2</v>
      </c>
      <c r="G28" s="32"/>
    </row>
    <row r="29" spans="1:7" ht="16" customHeight="1" x14ac:dyDescent="0.3">
      <c r="A29" s="101"/>
      <c r="B29" s="60"/>
      <c r="C29" s="51" t="s">
        <v>187</v>
      </c>
      <c r="D29" s="2"/>
      <c r="E29" s="1"/>
      <c r="F29" s="116">
        <f>'Selected data set'!B30</f>
        <v>0</v>
      </c>
      <c r="G29" s="61"/>
    </row>
    <row r="30" spans="1:7" ht="22" customHeight="1" thickBot="1" x14ac:dyDescent="0.35">
      <c r="A30" s="101"/>
      <c r="B30" s="62"/>
      <c r="C30" s="64"/>
      <c r="D30" s="64"/>
      <c r="E30" s="63" t="s">
        <v>59</v>
      </c>
      <c r="F30" s="135">
        <f>SUM(F9:F29)</f>
        <v>100</v>
      </c>
      <c r="G30" s="136" t="str">
        <f>IF(F30=100,"OK","ERROR")</f>
        <v>OK</v>
      </c>
    </row>
    <row r="31" spans="1:7" ht="16" customHeight="1" x14ac:dyDescent="0.3">
      <c r="A31" s="101"/>
      <c r="B31" s="103"/>
      <c r="C31" s="11"/>
      <c r="D31" s="57"/>
      <c r="E31" s="48"/>
    </row>
    <row r="32" spans="1:7" ht="18" customHeight="1" x14ac:dyDescent="0.3">
      <c r="A32" s="55"/>
      <c r="C32" s="58"/>
      <c r="D32" s="58"/>
      <c r="E32" s="58"/>
    </row>
    <row r="33" spans="1:6" ht="31" customHeight="1" x14ac:dyDescent="0.2">
      <c r="A33" s="140">
        <v>2.2000000000000002</v>
      </c>
      <c r="B33" s="205" t="s">
        <v>220</v>
      </c>
      <c r="C33" s="205"/>
      <c r="D33" s="159" t="str">
        <f>'Selected data set'!B32</f>
        <v>No</v>
      </c>
      <c r="E33" s="111"/>
      <c r="F33" s="74" t="s">
        <v>115</v>
      </c>
    </row>
    <row r="34" spans="1:6" ht="16" customHeight="1" x14ac:dyDescent="0.2">
      <c r="A34" s="140" t="s">
        <v>208</v>
      </c>
      <c r="B34" s="206" t="s">
        <v>16</v>
      </c>
      <c r="C34" s="206"/>
      <c r="D34" s="148" t="str">
        <f>'Selected data set'!B33</f>
        <v>&lt;text&gt;</v>
      </c>
      <c r="E34" s="112"/>
      <c r="F34" s="74" t="s">
        <v>116</v>
      </c>
    </row>
    <row r="35" spans="1:6" ht="16" customHeight="1" x14ac:dyDescent="0.2">
      <c r="A35" s="140" t="s">
        <v>209</v>
      </c>
      <c r="B35" s="206" t="s">
        <v>17</v>
      </c>
      <c r="C35" s="206"/>
      <c r="D35" s="148" t="str">
        <f>'Selected data set'!B34</f>
        <v>&lt;URL&gt;</v>
      </c>
      <c r="E35" s="108"/>
      <c r="F35" s="74" t="s">
        <v>117</v>
      </c>
    </row>
    <row r="36" spans="1:6" ht="16" customHeight="1" x14ac:dyDescent="0.2">
      <c r="A36" s="140"/>
      <c r="B36" s="206"/>
      <c r="C36" s="206"/>
      <c r="D36" s="113"/>
      <c r="E36" s="114"/>
    </row>
    <row r="37" spans="1:6" ht="16" customHeight="1" x14ac:dyDescent="0.2">
      <c r="A37" s="140">
        <v>2.2999999999999998</v>
      </c>
      <c r="B37" s="206" t="s">
        <v>188</v>
      </c>
      <c r="C37" s="206"/>
      <c r="D37" s="159" t="str">
        <f>'Selected data set'!B35</f>
        <v>Yes</v>
      </c>
      <c r="E37" s="108"/>
      <c r="F37" s="74" t="s">
        <v>118</v>
      </c>
    </row>
    <row r="38" spans="1:6" ht="16" customHeight="1" x14ac:dyDescent="0.2">
      <c r="A38" s="140" t="s">
        <v>210</v>
      </c>
      <c r="B38" s="206" t="s">
        <v>18</v>
      </c>
      <c r="C38" s="206"/>
      <c r="D38" s="148">
        <f>'Selected data set'!B36</f>
        <v>0</v>
      </c>
      <c r="E38" s="108"/>
      <c r="F38" s="74" t="s">
        <v>119</v>
      </c>
    </row>
    <row r="39" spans="1:6" ht="16" customHeight="1" x14ac:dyDescent="0.2">
      <c r="A39" s="140" t="s">
        <v>211</v>
      </c>
      <c r="B39" s="201" t="s">
        <v>16</v>
      </c>
      <c r="C39" s="201"/>
      <c r="D39" s="148" t="str">
        <f>'Selected data set'!B37</f>
        <v>NYSE</v>
      </c>
      <c r="E39" s="112"/>
      <c r="F39" s="74" t="s">
        <v>116</v>
      </c>
    </row>
    <row r="40" spans="1:6" ht="16" customHeight="1" x14ac:dyDescent="0.2">
      <c r="A40" s="140" t="s">
        <v>212</v>
      </c>
      <c r="B40" s="201" t="s">
        <v>17</v>
      </c>
      <c r="C40" s="201"/>
      <c r="D40" s="148" t="str">
        <f>'Selected data set'!B38</f>
        <v>www.sec.gov/edgar/browse/?CIK+34088</v>
      </c>
      <c r="E40" s="108"/>
      <c r="F40" s="74" t="s">
        <v>117</v>
      </c>
    </row>
    <row r="41" spans="1:6" ht="16" customHeight="1" x14ac:dyDescent="0.2">
      <c r="A41" s="140"/>
      <c r="B41" s="201"/>
      <c r="C41" s="201"/>
      <c r="D41" s="113"/>
      <c r="E41" s="114"/>
    </row>
    <row r="42" spans="1:6" ht="16" customHeight="1" x14ac:dyDescent="0.2">
      <c r="A42" s="140">
        <v>2.4</v>
      </c>
      <c r="B42" s="201" t="s">
        <v>189</v>
      </c>
      <c r="C42" s="201"/>
      <c r="D42" s="159">
        <f>'Selected data set'!B39</f>
        <v>0</v>
      </c>
      <c r="E42" s="108"/>
      <c r="F42" s="74" t="s">
        <v>120</v>
      </c>
    </row>
    <row r="43" spans="1:6" ht="16" customHeight="1" x14ac:dyDescent="0.2">
      <c r="A43" s="140" t="s">
        <v>213</v>
      </c>
      <c r="B43" s="201" t="s">
        <v>40</v>
      </c>
      <c r="C43" s="201"/>
      <c r="D43" s="148">
        <f>'Selected data set'!B40</f>
        <v>0</v>
      </c>
      <c r="E43" s="108"/>
      <c r="F43" s="74" t="s">
        <v>121</v>
      </c>
    </row>
    <row r="44" spans="1:6" ht="16" customHeight="1" x14ac:dyDescent="0.2">
      <c r="A44" s="140" t="s">
        <v>214</v>
      </c>
      <c r="B44" s="201" t="s">
        <v>41</v>
      </c>
      <c r="C44" s="201"/>
      <c r="D44" s="148">
        <f>'Selected data set'!B41</f>
        <v>0</v>
      </c>
      <c r="E44" s="108"/>
      <c r="F44" s="74" t="s">
        <v>121</v>
      </c>
    </row>
    <row r="45" spans="1:6" ht="16" customHeight="1" x14ac:dyDescent="0.2">
      <c r="B45" s="46"/>
      <c r="C45" s="46"/>
      <c r="D45" s="46"/>
      <c r="E45" s="46"/>
    </row>
    <row r="46" spans="1:6" ht="16" customHeight="1" x14ac:dyDescent="0.2">
      <c r="B46" s="46"/>
      <c r="C46" s="46"/>
      <c r="D46" s="46"/>
      <c r="E46" s="46"/>
    </row>
  </sheetData>
  <sheetProtection algorithmName="SHA-512" hashValue="t+9nqtchDl04T8xb8zCUUECYtYCFgXV1qs1yhVQ2RfG/5JnKMHtnNcNztW3ck+NYUH8Q6R8wAYoaFAHXMd1YZw==" saltValue="NlbSmgIds991G50Q2Y4W4w==" spinCount="100000" sheet="1" objects="1" scenarios="1"/>
  <mergeCells count="15">
    <mergeCell ref="B40:C40"/>
    <mergeCell ref="B41:C41"/>
    <mergeCell ref="B42:C42"/>
    <mergeCell ref="B43:C43"/>
    <mergeCell ref="B44:C44"/>
    <mergeCell ref="B39:C39"/>
    <mergeCell ref="A1:B1"/>
    <mergeCell ref="B4:D4"/>
    <mergeCell ref="G7:G8"/>
    <mergeCell ref="B33:C33"/>
    <mergeCell ref="B34:C34"/>
    <mergeCell ref="B35:C35"/>
    <mergeCell ref="B36:C36"/>
    <mergeCell ref="B37:C37"/>
    <mergeCell ref="B38:C38"/>
  </mergeCells>
  <dataValidations count="1">
    <dataValidation allowBlank="1" sqref="E9:E28 D1:D3 D5 D31" xr:uid="{1B983C5F-C24C-714C-836E-B3A12FC289A7}"/>
  </dataValidations>
  <hyperlinks>
    <hyperlink ref="F33:F35" location="'Guidance Notes'!A1" display="'Guidance Notes'!A1" xr:uid="{DB0A11A7-9E0A-2543-9BDA-84F8027C104D}"/>
    <hyperlink ref="F42:F44" location="'Guidance Notes'!A1" display="'Guidance Notes'!A1" xr:uid="{0ECB4438-6869-9344-A50D-B29980E76B6C}"/>
    <hyperlink ref="F33" location="'Guidance Notes'!A16" display="viii" xr:uid="{438AEDF0-3623-2648-A704-DD6DBDE52CC5}"/>
    <hyperlink ref="F34" location="'Guidance Notes'!A17" display="ix" xr:uid="{A871B916-A8D7-7949-80E4-D6EA715A949C}"/>
    <hyperlink ref="F35" location="'Guidance Notes'!A18" display="x" xr:uid="{0E30C309-838F-C049-AB26-196572E960F4}"/>
    <hyperlink ref="F37" location="'Guidance Notes'!A19" display="xi" xr:uid="{B10FC2BD-E2BD-3643-B937-2A973FF7CBAB}"/>
    <hyperlink ref="F38" location="'Guidance Notes'!A20" display="xii" xr:uid="{7FDA9812-048B-1647-9AAC-3A469A4E5E3C}"/>
    <hyperlink ref="F39" location="'Guidance Notes'!A17" display="ix" xr:uid="{44C80EAE-C654-8248-816E-2D8F2E98B5CD}"/>
    <hyperlink ref="F40" location="'Guidance Notes'!A18" display="x" xr:uid="{489D56FC-B86F-9240-9D38-359125A196F7}"/>
    <hyperlink ref="F42" location="'Guidance Notes'!A21" display="xiii" xr:uid="{CE9AC7DA-256A-194F-AD6D-677393FC5C6A}"/>
    <hyperlink ref="F43" location="'Guidance Notes'!A22" display="xiv" xr:uid="{F2E22FFA-2356-B447-A28B-A4049568DA51}"/>
    <hyperlink ref="F44" location="'Guidance Notes'!A22" display="xiv" xr:uid="{FAD6ECB8-83F9-B046-8D31-14A6E466F0B5}"/>
    <hyperlink ref="C8:F8" location="'Guidance Notes'!A1" display="'Guidance Notes'!A1" xr:uid="{B935CFDA-F5CB-D74C-8CD7-281D851D6812}"/>
    <hyperlink ref="C8" location="'Guidance Notes'!A44" display="xxxvi" xr:uid="{BA6EB4E3-CD4D-9049-8788-B32B28D52DBC}"/>
    <hyperlink ref="D8" location="'Guidance Notes'!A45" display="xxxvii" xr:uid="{B46AD369-ABC6-954C-BB11-24C0D80B8D6F}"/>
    <hyperlink ref="E8" location="'Guidance Notes'!A46" display="xxxviii" xr:uid="{9C4139FB-8161-0344-8CA0-8556A389849A}"/>
    <hyperlink ref="F8" location="'Guidance Notes'!A47" display="xxxix" xr:uid="{6AE478C0-D809-A549-B814-3BB9E9A85DF8}"/>
  </hyperlinks>
  <pageMargins left="0.75" right="0.75" top="1" bottom="1" header="0.5" footer="0.5"/>
  <pageSetup paperSize="9" scale="66" orientation="landscape" horizontalDpi="2400" verticalDpi="24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226EE-E89C-8F43-8171-4D72F084BD37}">
  <sheetPr>
    <pageSetUpPr fitToPage="1"/>
  </sheetPr>
  <dimension ref="A1:T40"/>
  <sheetViews>
    <sheetView showGridLines="0" workbookViewId="0"/>
  </sheetViews>
  <sheetFormatPr baseColWidth="10" defaultColWidth="3.5" defaultRowHeight="24" customHeight="1" x14ac:dyDescent="0.2"/>
  <cols>
    <col min="1" max="1" width="3.5" style="1"/>
    <col min="2" max="2" width="15.1640625" style="1" customWidth="1"/>
    <col min="3" max="3" width="41.6640625" style="1" customWidth="1"/>
    <col min="4" max="4" width="31.83203125" style="2" customWidth="1"/>
    <col min="5" max="5" width="19" style="1" customWidth="1"/>
    <col min="6" max="6" width="10.6640625" style="1" customWidth="1"/>
    <col min="7" max="7" width="13.33203125" style="1" customWidth="1"/>
    <col min="8" max="8" width="3.5" style="1"/>
    <col min="9" max="9" width="0" style="1" hidden="1" customWidth="1"/>
    <col min="10" max="16384" width="3.5" style="1"/>
  </cols>
  <sheetData>
    <row r="1" spans="1:20" ht="16" customHeight="1" x14ac:dyDescent="0.2">
      <c r="D1" s="1"/>
    </row>
    <row r="2" spans="1:20" ht="19" x14ac:dyDescent="0.25">
      <c r="A2" s="200" t="s">
        <v>46</v>
      </c>
      <c r="B2" s="200"/>
      <c r="D2" s="1"/>
    </row>
    <row r="3" spans="1:20" x14ac:dyDescent="0.3">
      <c r="A3" s="101" t="s">
        <v>45</v>
      </c>
      <c r="B3" s="102"/>
      <c r="D3" s="1"/>
    </row>
    <row r="4" spans="1:20" x14ac:dyDescent="0.3">
      <c r="A4" s="101"/>
      <c r="B4" s="197" t="s">
        <v>217</v>
      </c>
      <c r="C4" s="197"/>
      <c r="D4" s="197"/>
      <c r="E4" s="197"/>
      <c r="F4" s="197"/>
      <c r="G4" s="197"/>
    </row>
    <row r="5" spans="1:20" ht="72" customHeight="1" x14ac:dyDescent="0.3">
      <c r="A5" s="55"/>
      <c r="B5" s="197" t="s">
        <v>219</v>
      </c>
      <c r="C5" s="197"/>
      <c r="D5" s="197"/>
      <c r="E5" s="197"/>
      <c r="F5" s="197"/>
      <c r="G5" s="197"/>
    </row>
    <row r="6" spans="1:20" ht="56" customHeight="1" x14ac:dyDescent="0.3">
      <c r="A6" s="55"/>
      <c r="B6" s="197" t="s">
        <v>218</v>
      </c>
      <c r="C6" s="197"/>
      <c r="D6" s="197"/>
      <c r="E6" s="197"/>
      <c r="F6" s="197"/>
      <c r="G6" s="197"/>
    </row>
    <row r="7" spans="1:20" ht="16" customHeight="1" x14ac:dyDescent="0.2">
      <c r="B7" s="10" t="s">
        <v>215</v>
      </c>
      <c r="D7" s="1"/>
      <c r="M7" s="198"/>
      <c r="N7" s="197"/>
      <c r="O7" s="197"/>
      <c r="P7" s="197"/>
      <c r="Q7" s="197"/>
      <c r="R7" s="197"/>
      <c r="S7" s="197"/>
      <c r="T7" s="197"/>
    </row>
    <row r="8" spans="1:20" ht="60" x14ac:dyDescent="0.2">
      <c r="B8" s="142"/>
      <c r="C8" s="143" t="s">
        <v>174</v>
      </c>
      <c r="D8" s="143" t="s">
        <v>155</v>
      </c>
      <c r="E8" s="143" t="s">
        <v>19</v>
      </c>
      <c r="F8" s="143" t="s">
        <v>20</v>
      </c>
      <c r="G8" s="207" t="s">
        <v>39</v>
      </c>
      <c r="H8" s="26"/>
      <c r="I8" s="26"/>
      <c r="J8" s="26"/>
      <c r="K8" s="26"/>
      <c r="L8" s="26"/>
      <c r="M8" s="26"/>
      <c r="N8" s="26"/>
      <c r="O8" s="26"/>
      <c r="P8" s="26"/>
      <c r="Q8" s="26"/>
      <c r="R8" s="26"/>
      <c r="S8" s="26"/>
      <c r="T8" s="26"/>
    </row>
    <row r="9" spans="1:20" ht="17" x14ac:dyDescent="0.2">
      <c r="B9" s="144"/>
      <c r="C9" s="106" t="s">
        <v>122</v>
      </c>
      <c r="D9" s="106" t="s">
        <v>123</v>
      </c>
      <c r="E9" s="106" t="s">
        <v>124</v>
      </c>
      <c r="F9" s="106" t="s">
        <v>125</v>
      </c>
      <c r="G9" s="208"/>
      <c r="H9" s="26"/>
      <c r="I9" s="26"/>
      <c r="J9" s="26"/>
      <c r="K9" s="26"/>
      <c r="L9" s="26"/>
      <c r="M9" s="26"/>
      <c r="N9" s="26"/>
      <c r="O9" s="26"/>
      <c r="P9" s="26"/>
      <c r="Q9" s="26"/>
      <c r="R9" s="26"/>
      <c r="S9" s="26"/>
      <c r="T9" s="26"/>
    </row>
    <row r="10" spans="1:20" ht="15" x14ac:dyDescent="0.2">
      <c r="B10" s="145" t="s">
        <v>49</v>
      </c>
      <c r="C10" s="107" t="str">
        <f>'Selected data set'!B43</f>
        <v>ExxonMobil Corporation</v>
      </c>
      <c r="D10" s="115" t="str">
        <f>'Selected data set'!B44</f>
        <v>Listed Company</v>
      </c>
      <c r="E10" s="107" t="str">
        <f>'Selected data set'!B45</f>
        <v>USA</v>
      </c>
      <c r="F10" s="116">
        <f>'Selected data set'!B46</f>
        <v>100</v>
      </c>
      <c r="G10" s="146"/>
      <c r="H10" s="26"/>
      <c r="I10" s="26"/>
      <c r="J10" s="26"/>
      <c r="K10" s="26"/>
      <c r="L10" s="26"/>
      <c r="M10" s="26"/>
      <c r="N10" s="26"/>
      <c r="O10" s="26"/>
      <c r="P10" s="26"/>
      <c r="Q10" s="26"/>
      <c r="R10" s="26"/>
      <c r="S10" s="26"/>
      <c r="T10" s="26"/>
    </row>
    <row r="11" spans="1:20" ht="15" x14ac:dyDescent="0.2">
      <c r="B11" s="145" t="s">
        <v>50</v>
      </c>
      <c r="C11" s="107" t="str">
        <f>'Selected data set'!B47</f>
        <v>&lt;name&gt;</v>
      </c>
      <c r="D11" s="115" t="str">
        <f>'Selected data set'!B48</f>
        <v>&lt;choose option&gt;</v>
      </c>
      <c r="E11" s="107">
        <f>'Selected data set'!B49</f>
        <v>0</v>
      </c>
      <c r="F11" s="116">
        <f>'Selected data set'!B50</f>
        <v>0</v>
      </c>
      <c r="G11" s="146"/>
      <c r="H11" s="26"/>
      <c r="I11" s="26"/>
      <c r="J11" s="26"/>
      <c r="K11" s="26"/>
      <c r="L11" s="26"/>
      <c r="M11" s="26"/>
      <c r="N11" s="26"/>
      <c r="O11" s="26"/>
      <c r="P11" s="26"/>
      <c r="Q11" s="26"/>
      <c r="R11" s="26"/>
      <c r="S11" s="26"/>
      <c r="T11" s="26"/>
    </row>
    <row r="12" spans="1:20" ht="15" x14ac:dyDescent="0.2">
      <c r="B12" s="145" t="s">
        <v>51</v>
      </c>
      <c r="C12" s="107" t="str">
        <f>'Selected data set'!B51</f>
        <v>&lt;name&gt;</v>
      </c>
      <c r="D12" s="115" t="str">
        <f>'Selected data set'!B52</f>
        <v>&lt;choose option&gt;</v>
      </c>
      <c r="E12" s="107">
        <f>'Selected data set'!B53</f>
        <v>0</v>
      </c>
      <c r="F12" s="116">
        <f>'Selected data set'!B54</f>
        <v>0</v>
      </c>
      <c r="G12" s="146"/>
      <c r="H12" s="26"/>
      <c r="I12" s="26"/>
      <c r="J12" s="26"/>
      <c r="K12" s="26"/>
      <c r="L12" s="26"/>
      <c r="M12" s="26"/>
      <c r="N12" s="26"/>
      <c r="O12" s="26"/>
      <c r="P12" s="26"/>
      <c r="Q12" s="26"/>
      <c r="R12" s="26"/>
      <c r="S12" s="26"/>
      <c r="T12" s="26"/>
    </row>
    <row r="13" spans="1:20" ht="15" x14ac:dyDescent="0.2">
      <c r="B13" s="145" t="s">
        <v>52</v>
      </c>
      <c r="C13" s="107" t="str">
        <f>'Selected data set'!B55</f>
        <v>&lt;name&gt;</v>
      </c>
      <c r="D13" s="115" t="str">
        <f>'Selected data set'!B56</f>
        <v>&lt;choose option&gt;</v>
      </c>
      <c r="E13" s="107">
        <f>'Selected data set'!B57</f>
        <v>0</v>
      </c>
      <c r="F13" s="116">
        <f>'Selected data set'!B58</f>
        <v>0</v>
      </c>
      <c r="G13" s="146"/>
      <c r="H13" s="26"/>
      <c r="I13" s="26"/>
      <c r="J13" s="26"/>
      <c r="K13" s="26"/>
      <c r="L13" s="26"/>
      <c r="M13" s="26"/>
      <c r="N13" s="26"/>
      <c r="O13" s="26"/>
      <c r="P13" s="26"/>
      <c r="Q13" s="26"/>
      <c r="R13" s="26"/>
      <c r="S13" s="26"/>
      <c r="T13" s="26"/>
    </row>
    <row r="14" spans="1:20" ht="15" x14ac:dyDescent="0.2">
      <c r="B14" s="145" t="s">
        <v>53</v>
      </c>
      <c r="C14" s="107" t="s">
        <v>62</v>
      </c>
      <c r="D14" s="115" t="s">
        <v>8</v>
      </c>
      <c r="E14" s="107" t="s">
        <v>0</v>
      </c>
      <c r="F14" s="116" t="s">
        <v>2</v>
      </c>
      <c r="G14" s="146"/>
      <c r="H14" s="26"/>
      <c r="I14" s="26"/>
      <c r="J14" s="26"/>
      <c r="K14" s="26"/>
      <c r="L14" s="26"/>
      <c r="M14" s="26"/>
      <c r="N14" s="26"/>
      <c r="O14" s="26"/>
      <c r="P14" s="26"/>
      <c r="Q14" s="26"/>
      <c r="R14" s="26"/>
      <c r="S14" s="26"/>
      <c r="T14" s="26"/>
    </row>
    <row r="15" spans="1:20" ht="15" x14ac:dyDescent="0.2">
      <c r="B15" s="145" t="s">
        <v>54</v>
      </c>
      <c r="C15" s="107" t="s">
        <v>62</v>
      </c>
      <c r="D15" s="115" t="s">
        <v>8</v>
      </c>
      <c r="E15" s="107" t="s">
        <v>0</v>
      </c>
      <c r="F15" s="116" t="s">
        <v>2</v>
      </c>
      <c r="G15" s="146"/>
      <c r="H15" s="26"/>
      <c r="I15" s="26"/>
      <c r="J15" s="26"/>
      <c r="K15" s="26"/>
      <c r="L15" s="26"/>
      <c r="M15" s="26"/>
      <c r="N15" s="26"/>
      <c r="O15" s="26"/>
      <c r="P15" s="26"/>
      <c r="Q15" s="26"/>
      <c r="R15" s="26"/>
      <c r="S15" s="26"/>
      <c r="T15" s="26"/>
    </row>
    <row r="16" spans="1:20" ht="15" x14ac:dyDescent="0.2">
      <c r="B16" s="145" t="s">
        <v>55</v>
      </c>
      <c r="C16" s="107" t="s">
        <v>62</v>
      </c>
      <c r="D16" s="115" t="s">
        <v>8</v>
      </c>
      <c r="E16" s="107" t="s">
        <v>0</v>
      </c>
      <c r="F16" s="116" t="s">
        <v>2</v>
      </c>
      <c r="G16" s="146"/>
      <c r="H16" s="26"/>
      <c r="I16" s="26"/>
      <c r="J16" s="26"/>
      <c r="K16" s="26"/>
      <c r="L16" s="26"/>
      <c r="M16" s="26"/>
      <c r="N16" s="26"/>
      <c r="O16" s="26"/>
      <c r="P16" s="26"/>
      <c r="Q16" s="26"/>
      <c r="R16" s="26"/>
      <c r="S16" s="26"/>
      <c r="T16" s="26"/>
    </row>
    <row r="17" spans="2:20" ht="15" x14ac:dyDescent="0.2">
      <c r="B17" s="145" t="s">
        <v>56</v>
      </c>
      <c r="C17" s="107" t="s">
        <v>62</v>
      </c>
      <c r="D17" s="115" t="s">
        <v>8</v>
      </c>
      <c r="E17" s="107" t="s">
        <v>0</v>
      </c>
      <c r="F17" s="116" t="s">
        <v>2</v>
      </c>
      <c r="G17" s="146"/>
      <c r="H17" s="26"/>
      <c r="I17" s="26"/>
      <c r="J17" s="26"/>
      <c r="K17" s="26"/>
      <c r="L17" s="26"/>
      <c r="M17" s="26"/>
      <c r="N17" s="26"/>
      <c r="O17" s="26"/>
      <c r="P17" s="26"/>
      <c r="Q17" s="26"/>
      <c r="R17" s="26"/>
      <c r="S17" s="26"/>
      <c r="T17" s="26"/>
    </row>
    <row r="18" spans="2:20" ht="15" x14ac:dyDescent="0.2">
      <c r="B18" s="145" t="s">
        <v>57</v>
      </c>
      <c r="C18" s="107" t="s">
        <v>62</v>
      </c>
      <c r="D18" s="115" t="s">
        <v>8</v>
      </c>
      <c r="E18" s="107" t="s">
        <v>0</v>
      </c>
      <c r="F18" s="116" t="s">
        <v>2</v>
      </c>
      <c r="G18" s="146"/>
      <c r="H18" s="26"/>
      <c r="I18" s="26"/>
      <c r="J18" s="26"/>
      <c r="K18" s="26"/>
      <c r="L18" s="26"/>
      <c r="M18" s="26"/>
      <c r="N18" s="26"/>
      <c r="O18" s="26"/>
      <c r="P18" s="26"/>
      <c r="Q18" s="26"/>
      <c r="R18" s="26"/>
      <c r="S18" s="26"/>
      <c r="T18" s="26"/>
    </row>
    <row r="19" spans="2:20" ht="15" x14ac:dyDescent="0.2">
      <c r="B19" s="145" t="s">
        <v>58</v>
      </c>
      <c r="C19" s="107" t="s">
        <v>62</v>
      </c>
      <c r="D19" s="115" t="s">
        <v>8</v>
      </c>
      <c r="E19" s="107" t="s">
        <v>0</v>
      </c>
      <c r="F19" s="116" t="s">
        <v>2</v>
      </c>
      <c r="G19" s="146"/>
      <c r="H19" s="26"/>
      <c r="I19" s="26"/>
      <c r="J19" s="26"/>
      <c r="K19" s="26"/>
      <c r="L19" s="26"/>
      <c r="M19" s="26"/>
      <c r="N19" s="26"/>
      <c r="O19" s="26"/>
      <c r="P19" s="26"/>
      <c r="Q19" s="26"/>
      <c r="R19" s="26"/>
      <c r="S19" s="26"/>
      <c r="T19" s="26"/>
    </row>
    <row r="20" spans="2:20" ht="15" x14ac:dyDescent="0.2">
      <c r="B20" s="145" t="s">
        <v>79</v>
      </c>
      <c r="C20" s="107" t="s">
        <v>62</v>
      </c>
      <c r="D20" s="115" t="s">
        <v>8</v>
      </c>
      <c r="E20" s="107" t="s">
        <v>0</v>
      </c>
      <c r="F20" s="116" t="s">
        <v>2</v>
      </c>
      <c r="G20" s="146"/>
      <c r="H20" s="26"/>
      <c r="I20" s="26"/>
      <c r="J20" s="26"/>
      <c r="K20" s="26"/>
      <c r="L20" s="26"/>
      <c r="M20" s="26"/>
      <c r="N20" s="26"/>
      <c r="O20" s="26"/>
      <c r="P20" s="26"/>
      <c r="Q20" s="26"/>
      <c r="R20" s="26"/>
      <c r="S20" s="26"/>
      <c r="T20" s="26"/>
    </row>
    <row r="21" spans="2:20" ht="15" x14ac:dyDescent="0.2">
      <c r="B21" s="145" t="s">
        <v>80</v>
      </c>
      <c r="C21" s="107" t="s">
        <v>62</v>
      </c>
      <c r="D21" s="115" t="s">
        <v>8</v>
      </c>
      <c r="E21" s="107" t="s">
        <v>0</v>
      </c>
      <c r="F21" s="116" t="s">
        <v>2</v>
      </c>
      <c r="G21" s="146"/>
      <c r="H21" s="26"/>
      <c r="I21" s="26"/>
      <c r="J21" s="26"/>
      <c r="K21" s="26"/>
      <c r="L21" s="26"/>
      <c r="M21" s="26"/>
      <c r="N21" s="26"/>
      <c r="O21" s="26"/>
      <c r="P21" s="26"/>
      <c r="Q21" s="26"/>
      <c r="R21" s="26"/>
      <c r="S21" s="26"/>
      <c r="T21" s="26"/>
    </row>
    <row r="22" spans="2:20" ht="15" x14ac:dyDescent="0.2">
      <c r="B22" s="145" t="s">
        <v>81</v>
      </c>
      <c r="C22" s="107" t="s">
        <v>62</v>
      </c>
      <c r="D22" s="115" t="s">
        <v>8</v>
      </c>
      <c r="E22" s="107" t="s">
        <v>0</v>
      </c>
      <c r="F22" s="116" t="s">
        <v>2</v>
      </c>
      <c r="G22" s="146"/>
      <c r="H22" s="26"/>
      <c r="I22" s="26"/>
      <c r="J22" s="26"/>
      <c r="K22" s="26"/>
      <c r="L22" s="26"/>
      <c r="M22" s="26"/>
      <c r="N22" s="26"/>
      <c r="O22" s="26"/>
      <c r="P22" s="26"/>
      <c r="Q22" s="26"/>
      <c r="R22" s="26"/>
      <c r="S22" s="26"/>
      <c r="T22" s="26"/>
    </row>
    <row r="23" spans="2:20" ht="16" customHeight="1" x14ac:dyDescent="0.2">
      <c r="B23" s="145" t="s">
        <v>82</v>
      </c>
      <c r="C23" s="107" t="s">
        <v>62</v>
      </c>
      <c r="D23" s="115" t="s">
        <v>8</v>
      </c>
      <c r="E23" s="107" t="s">
        <v>0</v>
      </c>
      <c r="F23" s="116" t="s">
        <v>2</v>
      </c>
      <c r="G23" s="146"/>
      <c r="H23" s="26"/>
      <c r="I23" s="26"/>
      <c r="J23" s="26"/>
      <c r="K23" s="26"/>
      <c r="L23" s="26"/>
      <c r="M23" s="26"/>
      <c r="N23" s="26"/>
      <c r="O23" s="26"/>
      <c r="P23" s="26"/>
      <c r="Q23" s="26"/>
      <c r="R23" s="26"/>
      <c r="S23" s="26"/>
      <c r="T23" s="26"/>
    </row>
    <row r="24" spans="2:20" ht="15" x14ac:dyDescent="0.2">
      <c r="B24" s="145" t="s">
        <v>83</v>
      </c>
      <c r="C24" s="107" t="s">
        <v>62</v>
      </c>
      <c r="D24" s="115" t="s">
        <v>8</v>
      </c>
      <c r="E24" s="107" t="s">
        <v>0</v>
      </c>
      <c r="F24" s="116" t="s">
        <v>2</v>
      </c>
      <c r="G24" s="146"/>
      <c r="H24" s="26"/>
      <c r="I24" s="26"/>
      <c r="J24" s="26"/>
      <c r="K24" s="26"/>
      <c r="L24" s="26"/>
      <c r="M24" s="26"/>
      <c r="N24" s="26"/>
      <c r="O24" s="26"/>
      <c r="P24" s="26"/>
      <c r="Q24" s="26"/>
      <c r="R24" s="26"/>
      <c r="S24" s="26"/>
      <c r="T24" s="26"/>
    </row>
    <row r="25" spans="2:20" ht="15" x14ac:dyDescent="0.2">
      <c r="B25" s="145" t="s">
        <v>190</v>
      </c>
      <c r="C25" s="107" t="s">
        <v>62</v>
      </c>
      <c r="D25" s="115" t="s">
        <v>8</v>
      </c>
      <c r="E25" s="107" t="s">
        <v>0</v>
      </c>
      <c r="F25" s="116" t="s">
        <v>2</v>
      </c>
      <c r="G25" s="146"/>
      <c r="H25" s="26"/>
      <c r="I25" s="26"/>
      <c r="J25" s="26"/>
      <c r="K25" s="26"/>
      <c r="L25" s="26"/>
      <c r="M25" s="26"/>
      <c r="N25" s="26"/>
      <c r="O25" s="26"/>
      <c r="P25" s="26"/>
      <c r="Q25" s="26"/>
      <c r="R25" s="26"/>
      <c r="S25" s="26"/>
      <c r="T25" s="26"/>
    </row>
    <row r="26" spans="2:20" ht="15" x14ac:dyDescent="0.2">
      <c r="B26" s="145" t="s">
        <v>191</v>
      </c>
      <c r="C26" s="107" t="s">
        <v>62</v>
      </c>
      <c r="D26" s="115" t="s">
        <v>8</v>
      </c>
      <c r="E26" s="107" t="s">
        <v>0</v>
      </c>
      <c r="F26" s="116" t="s">
        <v>2</v>
      </c>
      <c r="G26" s="146"/>
      <c r="H26" s="26"/>
      <c r="I26" s="26"/>
      <c r="J26" s="26"/>
      <c r="K26" s="26"/>
      <c r="L26" s="26"/>
      <c r="M26" s="26"/>
      <c r="N26" s="26"/>
      <c r="O26" s="26"/>
      <c r="P26" s="26"/>
      <c r="Q26" s="26"/>
      <c r="R26" s="26"/>
      <c r="S26" s="26"/>
      <c r="T26" s="26"/>
    </row>
    <row r="27" spans="2:20" ht="15" x14ac:dyDescent="0.2">
      <c r="B27" s="145" t="s">
        <v>192</v>
      </c>
      <c r="C27" s="107" t="s">
        <v>62</v>
      </c>
      <c r="D27" s="115" t="s">
        <v>8</v>
      </c>
      <c r="E27" s="107" t="s">
        <v>0</v>
      </c>
      <c r="F27" s="116" t="s">
        <v>2</v>
      </c>
      <c r="G27" s="146"/>
      <c r="H27" s="26"/>
      <c r="I27" s="26"/>
      <c r="J27" s="26"/>
      <c r="K27" s="26"/>
      <c r="L27" s="26"/>
      <c r="M27" s="26"/>
      <c r="N27" s="26"/>
      <c r="O27" s="26"/>
      <c r="P27" s="26"/>
      <c r="Q27" s="26"/>
      <c r="R27" s="26"/>
      <c r="S27" s="26"/>
      <c r="T27" s="26"/>
    </row>
    <row r="28" spans="2:20" ht="15" x14ac:dyDescent="0.2">
      <c r="B28" s="145" t="s">
        <v>193</v>
      </c>
      <c r="C28" s="107" t="s">
        <v>62</v>
      </c>
      <c r="D28" s="115" t="s">
        <v>8</v>
      </c>
      <c r="E28" s="107" t="s">
        <v>0</v>
      </c>
      <c r="F28" s="116" t="s">
        <v>2</v>
      </c>
      <c r="G28" s="146"/>
      <c r="H28" s="26"/>
      <c r="I28" s="26"/>
      <c r="J28" s="26"/>
      <c r="K28" s="26"/>
      <c r="L28" s="26"/>
      <c r="M28" s="26"/>
      <c r="N28" s="26"/>
      <c r="O28" s="26"/>
      <c r="P28" s="26"/>
      <c r="Q28" s="26"/>
      <c r="R28" s="26"/>
      <c r="S28" s="26"/>
      <c r="T28" s="26"/>
    </row>
    <row r="29" spans="2:20" ht="15" x14ac:dyDescent="0.2">
      <c r="B29" s="145" t="s">
        <v>194</v>
      </c>
      <c r="C29" s="107" t="s">
        <v>62</v>
      </c>
      <c r="D29" s="115" t="s">
        <v>8</v>
      </c>
      <c r="E29" s="107" t="s">
        <v>0</v>
      </c>
      <c r="F29" s="116" t="s">
        <v>2</v>
      </c>
      <c r="G29" s="146"/>
      <c r="H29" s="26"/>
      <c r="I29" s="26"/>
      <c r="J29" s="26"/>
      <c r="K29" s="26"/>
      <c r="L29" s="26"/>
      <c r="M29" s="26"/>
      <c r="N29" s="26"/>
      <c r="O29" s="26"/>
      <c r="P29" s="26"/>
      <c r="Q29" s="26"/>
      <c r="R29" s="26"/>
      <c r="S29" s="26"/>
      <c r="T29" s="26"/>
    </row>
    <row r="30" spans="2:20" ht="16" customHeight="1" x14ac:dyDescent="0.2">
      <c r="B30" s="144"/>
      <c r="C30" s="51" t="s">
        <v>187</v>
      </c>
      <c r="F30" s="116">
        <f>'Selected data set'!B59</f>
        <v>0</v>
      </c>
      <c r="G30" s="147"/>
      <c r="H30" s="26"/>
      <c r="I30" s="26"/>
      <c r="J30" s="26"/>
      <c r="K30" s="26"/>
      <c r="L30" s="26"/>
      <c r="M30" s="26"/>
      <c r="N30" s="26"/>
      <c r="O30" s="26"/>
      <c r="P30" s="26"/>
      <c r="Q30" s="26"/>
      <c r="R30" s="26"/>
      <c r="S30" s="26"/>
      <c r="T30" s="26"/>
    </row>
    <row r="31" spans="2:20" ht="16" customHeight="1" x14ac:dyDescent="0.2">
      <c r="B31" s="149"/>
      <c r="C31" s="151"/>
      <c r="D31" s="151"/>
      <c r="E31" s="150" t="s">
        <v>59</v>
      </c>
      <c r="F31" s="52">
        <f>SUM(F10:F30)</f>
        <v>100</v>
      </c>
      <c r="G31" s="154" t="str">
        <f>IF(F31=100,"OK","ERROR")</f>
        <v>OK</v>
      </c>
      <c r="H31" s="26"/>
      <c r="I31" s="26"/>
      <c r="J31" s="26"/>
      <c r="K31" s="26"/>
      <c r="L31" s="26"/>
      <c r="M31" s="26"/>
      <c r="N31" s="26"/>
      <c r="O31" s="26"/>
      <c r="P31" s="26"/>
      <c r="Q31" s="26"/>
      <c r="R31" s="26"/>
      <c r="S31" s="26"/>
      <c r="T31" s="26"/>
    </row>
    <row r="32" spans="2:20" ht="16" customHeight="1" x14ac:dyDescent="0.2">
      <c r="C32" s="2"/>
      <c r="F32"/>
      <c r="G32" s="152"/>
    </row>
    <row r="33" spans="2:9" ht="24" customHeight="1" x14ac:dyDescent="0.2">
      <c r="B33" s="34" t="s">
        <v>216</v>
      </c>
      <c r="C33" s="141"/>
      <c r="D33" s="141"/>
      <c r="E33" s="141"/>
      <c r="F33" s="153"/>
    </row>
    <row r="34" spans="2:9" ht="56" customHeight="1" x14ac:dyDescent="0.2">
      <c r="B34" s="145"/>
      <c r="C34" s="138" t="s">
        <v>175</v>
      </c>
      <c r="D34" s="138" t="s">
        <v>156</v>
      </c>
      <c r="E34" s="138" t="s">
        <v>19</v>
      </c>
      <c r="F34" s="211" t="s">
        <v>149</v>
      </c>
      <c r="G34" s="212"/>
    </row>
    <row r="35" spans="2:9" ht="15" x14ac:dyDescent="0.2">
      <c r="B35" s="145" t="s">
        <v>195</v>
      </c>
      <c r="C35" s="107" t="str">
        <f>'Selected data set'!B61</f>
        <v>ExxonMobil Corporation</v>
      </c>
      <c r="D35" s="115" t="str">
        <f>'Selected data set'!B62</f>
        <v>Listed Company</v>
      </c>
      <c r="E35" s="107">
        <f>'Selected data set'!B63</f>
        <v>0</v>
      </c>
      <c r="F35" s="209">
        <f>'Selected data set'!B64</f>
        <v>0</v>
      </c>
      <c r="G35" s="210"/>
      <c r="I35" s="1">
        <f>IF(C35="&lt;name&gt;",0,1)</f>
        <v>1</v>
      </c>
    </row>
    <row r="36" spans="2:9" ht="15" x14ac:dyDescent="0.2">
      <c r="B36" s="145" t="s">
        <v>196</v>
      </c>
      <c r="C36" s="107" t="str">
        <f>'Selected data set'!B65</f>
        <v>&lt;name&gt;</v>
      </c>
      <c r="D36" s="115" t="str">
        <f>'Selected data set'!B66</f>
        <v>&lt;choose option&gt;</v>
      </c>
      <c r="E36" s="107">
        <f>'Selected data set'!B67</f>
        <v>0</v>
      </c>
      <c r="F36" s="209">
        <f>'Selected data set'!B68</f>
        <v>0</v>
      </c>
      <c r="G36" s="210"/>
      <c r="I36" s="1">
        <f t="shared" ref="I36:I39" si="0">IF(C36="&lt;name&gt;",0,1)</f>
        <v>0</v>
      </c>
    </row>
    <row r="37" spans="2:9" ht="15" x14ac:dyDescent="0.2">
      <c r="B37" s="145" t="s">
        <v>197</v>
      </c>
      <c r="C37" s="107" t="str">
        <f>'Selected data set'!B69</f>
        <v>&lt;name&gt;</v>
      </c>
      <c r="D37" s="115" t="str">
        <f>'Selected data set'!B70</f>
        <v>&lt;choose option&gt;</v>
      </c>
      <c r="E37" s="107">
        <f>'Selected data set'!B71</f>
        <v>0</v>
      </c>
      <c r="F37" s="209">
        <f>'Selected data set'!B72</f>
        <v>0</v>
      </c>
      <c r="G37" s="210"/>
      <c r="I37" s="1">
        <f t="shared" si="0"/>
        <v>0</v>
      </c>
    </row>
    <row r="38" spans="2:9" ht="15" x14ac:dyDescent="0.2">
      <c r="B38" s="145" t="s">
        <v>198</v>
      </c>
      <c r="C38" s="107">
        <f>'Selected data set'!B73</f>
        <v>0</v>
      </c>
      <c r="D38" s="115">
        <f>'Selected data set'!B74</f>
        <v>0</v>
      </c>
      <c r="E38" s="107">
        <f>'Selected data set'!B75</f>
        <v>0</v>
      </c>
      <c r="F38" s="209">
        <f>'Selected data set'!B76</f>
        <v>0</v>
      </c>
      <c r="G38" s="210"/>
      <c r="I38" s="1">
        <f t="shared" si="0"/>
        <v>1</v>
      </c>
    </row>
    <row r="39" spans="2:9" ht="15" x14ac:dyDescent="0.2">
      <c r="B39" s="145" t="s">
        <v>199</v>
      </c>
      <c r="C39" s="107">
        <f>'Selected data set'!B77</f>
        <v>0</v>
      </c>
      <c r="D39" s="115">
        <f>'Selected data set'!B78</f>
        <v>0</v>
      </c>
      <c r="E39" s="107">
        <f>'Selected data set'!B79</f>
        <v>0</v>
      </c>
      <c r="F39" s="209">
        <f>'Selected data set'!B80</f>
        <v>0</v>
      </c>
      <c r="G39" s="210"/>
      <c r="I39" s="1">
        <f t="shared" si="0"/>
        <v>1</v>
      </c>
    </row>
    <row r="40" spans="2:9" ht="24" customHeight="1" x14ac:dyDescent="0.2">
      <c r="B40" s="155"/>
      <c r="C40" s="156"/>
      <c r="D40" s="157"/>
      <c r="E40" s="156"/>
      <c r="F40" s="156"/>
      <c r="G40" s="158"/>
      <c r="I40" s="1">
        <f>SUM(I35:I39)</f>
        <v>3</v>
      </c>
    </row>
  </sheetData>
  <sheetProtection algorithmName="SHA-512" hashValue="TRhGyy6F0be4jYuDlLFBhyxQVKwL6fiTyxnD2FXkmbiTKC8nxPJcCN6/9+fEJEO3CR0fz5NEJ3yLgywOaJv/Ng==" saltValue="4evjKMuHBTP0mkrLpL0hrw==" spinCount="100000" sheet="1" objects="1" scenarios="1"/>
  <mergeCells count="12">
    <mergeCell ref="M7:T7"/>
    <mergeCell ref="A2:B2"/>
    <mergeCell ref="B5:G5"/>
    <mergeCell ref="G8:G9"/>
    <mergeCell ref="F39:G39"/>
    <mergeCell ref="F34:G34"/>
    <mergeCell ref="F35:G35"/>
    <mergeCell ref="F36:G36"/>
    <mergeCell ref="F37:G37"/>
    <mergeCell ref="F38:G38"/>
    <mergeCell ref="B4:G4"/>
    <mergeCell ref="B6:G6"/>
  </mergeCells>
  <dataValidations count="1">
    <dataValidation allowBlank="1" sqref="E35:E39 E33 E10:E29" xr:uid="{A9A9942F-9774-F04A-9103-BF4BB50189D6}"/>
  </dataValidations>
  <hyperlinks>
    <hyperlink ref="C9:F9" location="'Guidance Notes'!A1" display="'Guidance Notes'!A1" xr:uid="{1F98C646-D4C8-F648-8AFE-DD38F85DE20F}"/>
    <hyperlink ref="C9" location="'Guidance Notes'!A23" display="xv" xr:uid="{B5817A29-4799-0643-9F06-29DEE051F036}"/>
    <hyperlink ref="D9" location="'Guidance Notes'!A24" display="xvi" xr:uid="{7E4BEF8C-2D61-9942-BB5C-A04E67712D87}"/>
    <hyperlink ref="E9" location="'Guidance Notes'!A25" display="xvii" xr:uid="{76ABBD6C-0D80-5047-958A-1D17B968C5DE}"/>
    <hyperlink ref="F9" location="'Guidance Notes'!A26" display="xviii" xr:uid="{210623AB-57A2-9F4E-8C1F-CDE786776308}"/>
  </hyperlinks>
  <pageMargins left="0.75" right="0.75" top="1" bottom="1" header="0.5" footer="0.5"/>
  <pageSetup paperSize="9" scale="66" orientation="landscape" horizontalDpi="2400" verticalDpi="24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60"/>
  <sheetViews>
    <sheetView showGridLines="0" workbookViewId="0">
      <selection sqref="A1:B1"/>
    </sheetView>
  </sheetViews>
  <sheetFormatPr baseColWidth="10" defaultColWidth="3.5" defaultRowHeight="24" customHeight="1" x14ac:dyDescent="0.2"/>
  <cols>
    <col min="1" max="1" width="7.83203125" style="1" customWidth="1"/>
    <col min="2" max="2" width="23.83203125" style="1" customWidth="1"/>
    <col min="3" max="3" width="36.5" style="1" customWidth="1"/>
    <col min="4" max="22" width="37.33203125" style="1" customWidth="1"/>
    <col min="23" max="23" width="37.33203125" style="2" customWidth="1"/>
    <col min="24" max="16384" width="3.5" style="1"/>
  </cols>
  <sheetData>
    <row r="1" spans="1:23" ht="24" customHeight="1" x14ac:dyDescent="0.25">
      <c r="A1" s="200" t="s">
        <v>150</v>
      </c>
      <c r="B1" s="200"/>
    </row>
    <row r="2" spans="1:23" ht="24" customHeight="1" x14ac:dyDescent="0.3">
      <c r="A2" s="101" t="s">
        <v>68</v>
      </c>
      <c r="B2" s="102"/>
    </row>
    <row r="3" spans="1:23" ht="24" customHeight="1" thickBot="1" x14ac:dyDescent="0.25">
      <c r="A3" s="105" t="s">
        <v>39</v>
      </c>
    </row>
    <row r="4" spans="1:23" ht="16" customHeight="1" x14ac:dyDescent="0.2">
      <c r="B4" s="30"/>
      <c r="C4" s="31"/>
      <c r="D4" s="31"/>
      <c r="E4" s="31"/>
      <c r="F4" s="31"/>
      <c r="G4" s="31"/>
      <c r="H4" s="31"/>
      <c r="I4" s="31"/>
      <c r="J4" s="31"/>
      <c r="K4" s="31"/>
      <c r="L4" s="31"/>
      <c r="M4" s="31"/>
      <c r="N4" s="31"/>
      <c r="O4" s="31"/>
      <c r="P4" s="31"/>
      <c r="Q4" s="31"/>
      <c r="R4" s="31"/>
      <c r="S4" s="31"/>
      <c r="T4" s="31"/>
      <c r="U4" s="31"/>
      <c r="V4" s="31"/>
      <c r="W4" s="81"/>
    </row>
    <row r="5" spans="1:23" ht="16.5" customHeight="1" x14ac:dyDescent="0.2">
      <c r="B5" s="89" t="s">
        <v>25</v>
      </c>
      <c r="C5" s="85"/>
      <c r="D5" s="18" t="s">
        <v>49</v>
      </c>
      <c r="E5" s="18" t="s">
        <v>50</v>
      </c>
      <c r="F5" s="18" t="s">
        <v>51</v>
      </c>
      <c r="G5" s="18" t="s">
        <v>52</v>
      </c>
      <c r="H5" s="18" t="s">
        <v>53</v>
      </c>
      <c r="I5" s="18" t="s">
        <v>54</v>
      </c>
      <c r="J5" s="18" t="s">
        <v>55</v>
      </c>
      <c r="K5" s="18" t="s">
        <v>56</v>
      </c>
      <c r="L5" s="18" t="s">
        <v>57</v>
      </c>
      <c r="M5" s="18" t="s">
        <v>58</v>
      </c>
      <c r="N5" s="18" t="s">
        <v>79</v>
      </c>
      <c r="O5" s="18" t="s">
        <v>80</v>
      </c>
      <c r="P5" s="18" t="s">
        <v>81</v>
      </c>
      <c r="Q5" s="18" t="s">
        <v>82</v>
      </c>
      <c r="R5" s="18" t="s">
        <v>83</v>
      </c>
      <c r="S5" s="18" t="s">
        <v>190</v>
      </c>
      <c r="T5" s="18" t="s">
        <v>191</v>
      </c>
      <c r="U5" s="18" t="s">
        <v>192</v>
      </c>
      <c r="V5" s="18" t="s">
        <v>193</v>
      </c>
      <c r="W5" s="18" t="s">
        <v>194</v>
      </c>
    </row>
    <row r="6" spans="1:23" ht="32" customHeight="1" x14ac:dyDescent="0.2">
      <c r="B6" s="41" t="s">
        <v>60</v>
      </c>
      <c r="C6" s="86"/>
      <c r="D6" s="73" t="str">
        <f>IF('3 BO analysis'!C10=0,"",'3 BO analysis'!C10)</f>
        <v>ExxonMobil Corporation</v>
      </c>
      <c r="E6" s="73" t="str">
        <f>IF('3 BO analysis'!C11=0,"",'3 BO analysis'!C11)</f>
        <v>&lt;name&gt;</v>
      </c>
      <c r="F6" s="73" t="str">
        <f>IF('3 BO analysis'!C12=0,"",'3 BO analysis'!C12)</f>
        <v>&lt;name&gt;</v>
      </c>
      <c r="G6" s="73" t="str">
        <f>IF('3 BO analysis'!C13=0,"",'3 BO analysis'!C13)</f>
        <v>&lt;name&gt;</v>
      </c>
      <c r="H6" s="73" t="str">
        <f>'3 BO analysis'!C14</f>
        <v>&lt;name&gt;</v>
      </c>
      <c r="I6" s="73" t="str">
        <f>'3 BO analysis'!C15</f>
        <v>&lt;name&gt;</v>
      </c>
      <c r="J6" s="79" t="str">
        <f>'3 BO analysis'!C16</f>
        <v>&lt;name&gt;</v>
      </c>
      <c r="K6" s="82" t="str">
        <f>'3 BO analysis'!C17</f>
        <v>&lt;name&gt;</v>
      </c>
      <c r="L6" s="82" t="str">
        <f>'3 BO analysis'!C18</f>
        <v>&lt;name&gt;</v>
      </c>
      <c r="M6" s="82" t="str">
        <f>'3 BO analysis'!C19</f>
        <v>&lt;name&gt;</v>
      </c>
      <c r="N6" s="82" t="str">
        <f>'3 BO analysis'!C20</f>
        <v>&lt;name&gt;</v>
      </c>
      <c r="O6" s="82" t="str">
        <f>'3 BO analysis'!C21</f>
        <v>&lt;name&gt;</v>
      </c>
      <c r="P6" s="82" t="str">
        <f>'3 BO analysis'!C22</f>
        <v>&lt;name&gt;</v>
      </c>
      <c r="Q6" s="82" t="str">
        <f>'3 BO analysis'!C23</f>
        <v>&lt;name&gt;</v>
      </c>
      <c r="R6" s="82" t="str">
        <f>'3 BO analysis'!C24</f>
        <v>&lt;name&gt;</v>
      </c>
      <c r="S6" s="82" t="str">
        <f>'3 BO analysis'!C25</f>
        <v>&lt;name&gt;</v>
      </c>
      <c r="T6" s="82" t="str">
        <f>'3 BO analysis'!C26</f>
        <v>&lt;name&gt;</v>
      </c>
      <c r="U6" s="82" t="str">
        <f>'3 BO analysis'!C27</f>
        <v>&lt;name&gt;</v>
      </c>
      <c r="V6" s="82" t="str">
        <f>'3 BO analysis'!C28</f>
        <v>&lt;name&gt;</v>
      </c>
      <c r="W6" s="82" t="str">
        <f>'3 BO analysis'!C29</f>
        <v>&lt;name&gt;</v>
      </c>
    </row>
    <row r="7" spans="1:23" ht="16.5" customHeight="1" x14ac:dyDescent="0.2">
      <c r="B7" s="41" t="s">
        <v>61</v>
      </c>
      <c r="C7" s="87"/>
      <c r="D7" s="73" t="str">
        <f>IF('3 BO analysis'!D10=0,"",'3 BO analysis'!D10)</f>
        <v>Listed Company</v>
      </c>
      <c r="E7" s="73" t="str">
        <f>IF('3 BO analysis'!D11=0,"",'3 BO analysis'!D11)</f>
        <v>&lt;choose option&gt;</v>
      </c>
      <c r="F7" s="73" t="str">
        <f>IF('3 BO analysis'!D12=0,"",'3 BO analysis'!D12)</f>
        <v>&lt;choose option&gt;</v>
      </c>
      <c r="G7" s="73" t="str">
        <f>IF('3 BO analysis'!D13=0,"",'3 BO analysis'!D13)</f>
        <v>&lt;choose option&gt;</v>
      </c>
      <c r="H7" s="73" t="str">
        <f>'3 BO analysis'!D14</f>
        <v>&lt;choose option&gt;</v>
      </c>
      <c r="I7" s="73" t="str">
        <f>'3 BO analysis'!D15</f>
        <v>&lt;choose option&gt;</v>
      </c>
      <c r="J7" s="79" t="str">
        <f>'3 BO analysis'!D16</f>
        <v>&lt;choose option&gt;</v>
      </c>
      <c r="K7" s="82" t="str">
        <f>'3 BO analysis'!D17</f>
        <v>&lt;choose option&gt;</v>
      </c>
      <c r="L7" s="82" t="str">
        <f>'3 BO analysis'!D18</f>
        <v>&lt;choose option&gt;</v>
      </c>
      <c r="M7" s="82" t="str">
        <f>'3 BO analysis'!D19</f>
        <v>&lt;choose option&gt;</v>
      </c>
      <c r="N7" s="82" t="str">
        <f>'3 BO analysis'!D20</f>
        <v>&lt;choose option&gt;</v>
      </c>
      <c r="O7" s="82" t="str">
        <f>'3 BO analysis'!D21</f>
        <v>&lt;choose option&gt;</v>
      </c>
      <c r="P7" s="82" t="str">
        <f>'3 BO analysis'!D22</f>
        <v>&lt;choose option&gt;</v>
      </c>
      <c r="Q7" s="82" t="str">
        <f>'3 BO analysis'!D23</f>
        <v>&lt;choose option&gt;</v>
      </c>
      <c r="R7" s="82" t="str">
        <f>'3 BO analysis'!D24</f>
        <v>&lt;choose option&gt;</v>
      </c>
      <c r="S7" s="82" t="str">
        <f>'3 BO analysis'!D25</f>
        <v>&lt;choose option&gt;</v>
      </c>
      <c r="T7" s="82" t="str">
        <f>'3 BO analysis'!D26</f>
        <v>&lt;choose option&gt;</v>
      </c>
      <c r="U7" s="82" t="str">
        <f>'3 BO analysis'!D27</f>
        <v>&lt;choose option&gt;</v>
      </c>
      <c r="V7" s="82" t="str">
        <f>'3 BO analysis'!D28</f>
        <v>&lt;choose option&gt;</v>
      </c>
      <c r="W7" s="82" t="str">
        <f>'3 BO analysis'!D29</f>
        <v>&lt;choose option&gt;</v>
      </c>
    </row>
    <row r="8" spans="1:23" ht="16.5" customHeight="1" x14ac:dyDescent="0.2">
      <c r="B8" s="41"/>
      <c r="C8" s="45"/>
      <c r="D8" s="69"/>
      <c r="E8" s="69"/>
      <c r="F8" s="69"/>
      <c r="G8" s="69"/>
      <c r="H8" s="69"/>
      <c r="I8" s="69"/>
      <c r="J8" s="69"/>
      <c r="K8" s="69"/>
      <c r="L8" s="69"/>
      <c r="M8" s="69"/>
      <c r="N8" s="69"/>
      <c r="O8" s="69"/>
      <c r="P8" s="69"/>
      <c r="Q8" s="69"/>
      <c r="R8" s="69"/>
      <c r="S8" s="69"/>
      <c r="T8" s="69"/>
      <c r="U8" s="69"/>
      <c r="V8" s="69"/>
      <c r="W8" s="69"/>
    </row>
    <row r="9" spans="1:23" ht="16.5" customHeight="1" x14ac:dyDescent="0.2">
      <c r="A9" s="74" t="s">
        <v>126</v>
      </c>
      <c r="B9" s="41" t="s">
        <v>21</v>
      </c>
      <c r="C9" s="86"/>
      <c r="D9" s="117" t="str">
        <f>'Selected data set'!B82</f>
        <v>&lt;text&gt;</v>
      </c>
      <c r="E9" s="117" t="str">
        <f>'Selected data set'!B103</f>
        <v>&lt;text&gt;</v>
      </c>
      <c r="F9" s="117">
        <f>'Selected data set'!B124</f>
        <v>0</v>
      </c>
      <c r="G9" s="117">
        <f>'Selected data set'!B145</f>
        <v>0</v>
      </c>
      <c r="H9" s="117" t="s">
        <v>0</v>
      </c>
      <c r="I9" s="117" t="s">
        <v>0</v>
      </c>
      <c r="J9" s="117" t="s">
        <v>0</v>
      </c>
      <c r="K9" s="117" t="s">
        <v>0</v>
      </c>
      <c r="L9" s="117" t="s">
        <v>0</v>
      </c>
      <c r="M9" s="117" t="s">
        <v>0</v>
      </c>
      <c r="N9" s="117" t="s">
        <v>0</v>
      </c>
      <c r="O9" s="117" t="s">
        <v>0</v>
      </c>
      <c r="P9" s="117" t="s">
        <v>0</v>
      </c>
      <c r="Q9" s="117" t="s">
        <v>0</v>
      </c>
      <c r="R9" s="117" t="s">
        <v>0</v>
      </c>
      <c r="S9" s="117" t="s">
        <v>0</v>
      </c>
      <c r="T9" s="117" t="s">
        <v>0</v>
      </c>
      <c r="U9" s="117" t="s">
        <v>0</v>
      </c>
      <c r="V9" s="117" t="s">
        <v>0</v>
      </c>
      <c r="W9" s="117" t="s">
        <v>0</v>
      </c>
    </row>
    <row r="10" spans="1:23" ht="16.5" customHeight="1" x14ac:dyDescent="0.2">
      <c r="A10" s="74" t="s">
        <v>127</v>
      </c>
      <c r="B10" s="33"/>
      <c r="C10" s="99" t="s">
        <v>70</v>
      </c>
      <c r="D10" s="117" t="str">
        <f>'Selected data set'!B83</f>
        <v>&lt;choose option&gt;</v>
      </c>
      <c r="E10" s="117" t="str">
        <f>'Selected data set'!B104</f>
        <v>&lt;choose option&gt;</v>
      </c>
      <c r="F10" s="117">
        <f>'Selected data set'!B125</f>
        <v>0</v>
      </c>
      <c r="G10" s="117">
        <f>'Selected data set'!B146</f>
        <v>0</v>
      </c>
      <c r="H10" s="117" t="s">
        <v>8</v>
      </c>
      <c r="I10" s="117" t="s">
        <v>8</v>
      </c>
      <c r="J10" s="117" t="s">
        <v>8</v>
      </c>
      <c r="K10" s="117" t="s">
        <v>8</v>
      </c>
      <c r="L10" s="117" t="s">
        <v>8</v>
      </c>
      <c r="M10" s="117" t="s">
        <v>8</v>
      </c>
      <c r="N10" s="117" t="s">
        <v>8</v>
      </c>
      <c r="O10" s="117" t="s">
        <v>8</v>
      </c>
      <c r="P10" s="117" t="s">
        <v>8</v>
      </c>
      <c r="Q10" s="117" t="s">
        <v>8</v>
      </c>
      <c r="R10" s="117" t="s">
        <v>8</v>
      </c>
      <c r="S10" s="117" t="s">
        <v>8</v>
      </c>
      <c r="T10" s="117" t="s">
        <v>8</v>
      </c>
      <c r="U10" s="117" t="s">
        <v>8</v>
      </c>
      <c r="V10" s="117" t="s">
        <v>8</v>
      </c>
      <c r="W10" s="117" t="s">
        <v>8</v>
      </c>
    </row>
    <row r="11" spans="1:23" ht="16.5" customHeight="1" x14ac:dyDescent="0.2">
      <c r="A11" s="74" t="s">
        <v>128</v>
      </c>
      <c r="B11" s="33"/>
      <c r="C11" s="100" t="s">
        <v>30</v>
      </c>
      <c r="D11" s="117" t="str">
        <f>'Selected data set'!B84</f>
        <v>&lt;text&gt;</v>
      </c>
      <c r="E11" s="117" t="str">
        <f>'Selected data set'!B105</f>
        <v>&lt;text&gt;</v>
      </c>
      <c r="F11" s="117">
        <f>'Selected data set'!B126</f>
        <v>0</v>
      </c>
      <c r="G11" s="117">
        <f>'Selected data set'!B147</f>
        <v>0</v>
      </c>
      <c r="H11" s="117" t="s">
        <v>0</v>
      </c>
      <c r="I11" s="117" t="s">
        <v>0</v>
      </c>
      <c r="J11" s="117" t="s">
        <v>0</v>
      </c>
      <c r="K11" s="117" t="s">
        <v>0</v>
      </c>
      <c r="L11" s="117" t="s">
        <v>0</v>
      </c>
      <c r="M11" s="117" t="s">
        <v>0</v>
      </c>
      <c r="N11" s="117" t="s">
        <v>0</v>
      </c>
      <c r="O11" s="117" t="s">
        <v>0</v>
      </c>
      <c r="P11" s="117" t="s">
        <v>0</v>
      </c>
      <c r="Q11" s="117" t="s">
        <v>0</v>
      </c>
      <c r="R11" s="117" t="s">
        <v>0</v>
      </c>
      <c r="S11" s="117" t="s">
        <v>0</v>
      </c>
      <c r="T11" s="117" t="s">
        <v>0</v>
      </c>
      <c r="U11" s="117" t="s">
        <v>0</v>
      </c>
      <c r="V11" s="117" t="s">
        <v>0</v>
      </c>
      <c r="W11" s="117" t="s">
        <v>0</v>
      </c>
    </row>
    <row r="12" spans="1:23" ht="16.5" customHeight="1" x14ac:dyDescent="0.2">
      <c r="A12" s="74" t="s">
        <v>129</v>
      </c>
      <c r="B12" s="33"/>
      <c r="C12" s="21" t="s">
        <v>71</v>
      </c>
      <c r="D12" s="119" t="str">
        <f>'Selected data set'!B85</f>
        <v>&lt;YYYY-MM-DD&gt;</v>
      </c>
      <c r="E12" s="120" t="str">
        <f>'Selected data set'!B106</f>
        <v>&lt;YYYY-MM-DD&gt;</v>
      </c>
      <c r="F12" s="120">
        <f>'Selected data set'!B127</f>
        <v>0</v>
      </c>
      <c r="G12" s="120">
        <f>'Selected data set'!B148</f>
        <v>0</v>
      </c>
      <c r="H12" s="120" t="s">
        <v>29</v>
      </c>
      <c r="I12" s="120" t="s">
        <v>29</v>
      </c>
      <c r="J12" s="120" t="s">
        <v>29</v>
      </c>
      <c r="K12" s="120" t="s">
        <v>29</v>
      </c>
      <c r="L12" s="120" t="s">
        <v>29</v>
      </c>
      <c r="M12" s="120" t="s">
        <v>29</v>
      </c>
      <c r="N12" s="120" t="s">
        <v>29</v>
      </c>
      <c r="O12" s="120" t="s">
        <v>29</v>
      </c>
      <c r="P12" s="120" t="s">
        <v>29</v>
      </c>
      <c r="Q12" s="120" t="s">
        <v>29</v>
      </c>
      <c r="R12" s="120" t="s">
        <v>29</v>
      </c>
      <c r="S12" s="120" t="s">
        <v>29</v>
      </c>
      <c r="T12" s="120" t="s">
        <v>29</v>
      </c>
      <c r="U12" s="120" t="s">
        <v>29</v>
      </c>
      <c r="V12" s="120" t="s">
        <v>29</v>
      </c>
      <c r="W12" s="120" t="s">
        <v>29</v>
      </c>
    </row>
    <row r="13" spans="1:23" ht="16.5" customHeight="1" x14ac:dyDescent="0.2">
      <c r="A13" s="74" t="s">
        <v>130</v>
      </c>
      <c r="B13" s="33"/>
      <c r="C13" s="21" t="s">
        <v>72</v>
      </c>
      <c r="D13" s="120" t="str">
        <f>'Selected data set'!B86</f>
        <v>&lt;YYYY-MM-DD&gt;</v>
      </c>
      <c r="E13" s="120" t="str">
        <f>'Selected data set'!B107</f>
        <v>&lt;YYYY-MM-DD&gt;</v>
      </c>
      <c r="F13" s="120">
        <f>'Selected data set'!B128</f>
        <v>0</v>
      </c>
      <c r="G13" s="120">
        <f>'Selected data set'!B149</f>
        <v>0</v>
      </c>
      <c r="H13" s="120" t="s">
        <v>29</v>
      </c>
      <c r="I13" s="120" t="s">
        <v>29</v>
      </c>
      <c r="J13" s="120" t="s">
        <v>29</v>
      </c>
      <c r="K13" s="120" t="s">
        <v>29</v>
      </c>
      <c r="L13" s="120" t="s">
        <v>29</v>
      </c>
      <c r="M13" s="120" t="s">
        <v>29</v>
      </c>
      <c r="N13" s="120" t="s">
        <v>29</v>
      </c>
      <c r="O13" s="120" t="s">
        <v>29</v>
      </c>
      <c r="P13" s="120" t="s">
        <v>29</v>
      </c>
      <c r="Q13" s="120" t="s">
        <v>29</v>
      </c>
      <c r="R13" s="120" t="s">
        <v>29</v>
      </c>
      <c r="S13" s="120" t="s">
        <v>29</v>
      </c>
      <c r="T13" s="120" t="s">
        <v>29</v>
      </c>
      <c r="U13" s="120" t="s">
        <v>29</v>
      </c>
      <c r="V13" s="120" t="s">
        <v>29</v>
      </c>
      <c r="W13" s="120" t="s">
        <v>29</v>
      </c>
    </row>
    <row r="14" spans="1:23" ht="16.5" customHeight="1" x14ac:dyDescent="0.2">
      <c r="A14" s="74" t="s">
        <v>131</v>
      </c>
      <c r="B14" s="42" t="s">
        <v>22</v>
      </c>
      <c r="C14" s="15" t="s">
        <v>221</v>
      </c>
      <c r="D14" s="119" t="str">
        <f>'Selected data set'!B87</f>
        <v>&lt;YYYY-MM-DD&gt;</v>
      </c>
      <c r="E14" s="120" t="str">
        <f>'Selected data set'!B108</f>
        <v>&lt;YYYY-MM-DD&gt;</v>
      </c>
      <c r="F14" s="120">
        <f>'Selected data set'!B129</f>
        <v>0</v>
      </c>
      <c r="G14" s="120">
        <f>'Selected data set'!B150</f>
        <v>0</v>
      </c>
      <c r="H14" s="120" t="s">
        <v>29</v>
      </c>
      <c r="I14" s="120" t="s">
        <v>29</v>
      </c>
      <c r="J14" s="120" t="s">
        <v>29</v>
      </c>
      <c r="K14" s="120" t="s">
        <v>29</v>
      </c>
      <c r="L14" s="120" t="s">
        <v>29</v>
      </c>
      <c r="M14" s="120" t="s">
        <v>29</v>
      </c>
      <c r="N14" s="120" t="s">
        <v>29</v>
      </c>
      <c r="O14" s="120" t="s">
        <v>29</v>
      </c>
      <c r="P14" s="120" t="s">
        <v>29</v>
      </c>
      <c r="Q14" s="120" t="s">
        <v>29</v>
      </c>
      <c r="R14" s="120" t="s">
        <v>29</v>
      </c>
      <c r="S14" s="120" t="s">
        <v>29</v>
      </c>
      <c r="T14" s="120" t="s">
        <v>29</v>
      </c>
      <c r="U14" s="120" t="s">
        <v>29</v>
      </c>
      <c r="V14" s="120" t="s">
        <v>29</v>
      </c>
      <c r="W14" s="120" t="s">
        <v>29</v>
      </c>
    </row>
    <row r="15" spans="1:23" ht="16.5" customHeight="1" x14ac:dyDescent="0.2">
      <c r="A15" s="74" t="s">
        <v>132</v>
      </c>
      <c r="B15" s="43" t="s">
        <v>38</v>
      </c>
      <c r="C15" s="14" t="s">
        <v>221</v>
      </c>
      <c r="D15" s="122" t="str">
        <f>'Selected data set'!B88</f>
        <v>&lt;number&gt;</v>
      </c>
      <c r="E15" s="117" t="str">
        <f>'Selected data set'!B109</f>
        <v>&lt;number&gt;</v>
      </c>
      <c r="F15" s="117">
        <f>'Selected data set'!B130</f>
        <v>0</v>
      </c>
      <c r="G15" s="117">
        <f>'Selected data set'!B151</f>
        <v>0</v>
      </c>
      <c r="H15" s="117" t="s">
        <v>2</v>
      </c>
      <c r="I15" s="117" t="s">
        <v>2</v>
      </c>
      <c r="J15" s="117" t="s">
        <v>2</v>
      </c>
      <c r="K15" s="117" t="s">
        <v>2</v>
      </c>
      <c r="L15" s="117" t="s">
        <v>2</v>
      </c>
      <c r="M15" s="117" t="s">
        <v>2</v>
      </c>
      <c r="N15" s="117" t="s">
        <v>2</v>
      </c>
      <c r="O15" s="117" t="s">
        <v>2</v>
      </c>
      <c r="P15" s="117" t="s">
        <v>2</v>
      </c>
      <c r="Q15" s="117" t="s">
        <v>2</v>
      </c>
      <c r="R15" s="117" t="s">
        <v>2</v>
      </c>
      <c r="S15" s="117" t="s">
        <v>2</v>
      </c>
      <c r="T15" s="117" t="s">
        <v>2</v>
      </c>
      <c r="U15" s="117" t="s">
        <v>2</v>
      </c>
      <c r="V15" s="117" t="s">
        <v>2</v>
      </c>
      <c r="W15" s="117" t="s">
        <v>2</v>
      </c>
    </row>
    <row r="16" spans="1:23" ht="16" customHeight="1" x14ac:dyDescent="0.2">
      <c r="A16" s="74" t="s">
        <v>133</v>
      </c>
      <c r="B16" s="44" t="s">
        <v>23</v>
      </c>
      <c r="C16" s="16"/>
      <c r="D16" s="122" t="str">
        <f>'Selected data set'!B89</f>
        <v>&lt;text&gt;</v>
      </c>
      <c r="E16" s="117" t="str">
        <f>'Selected data set'!B110</f>
        <v>&lt;text&gt;</v>
      </c>
      <c r="F16" s="117">
        <f>'Selected data set'!B131</f>
        <v>0</v>
      </c>
      <c r="G16" s="117">
        <f>'Selected data set'!B152</f>
        <v>0</v>
      </c>
      <c r="H16" s="117" t="s">
        <v>0</v>
      </c>
      <c r="I16" s="117" t="s">
        <v>0</v>
      </c>
      <c r="J16" s="117" t="s">
        <v>0</v>
      </c>
      <c r="K16" s="117" t="s">
        <v>0</v>
      </c>
      <c r="L16" s="117" t="s">
        <v>0</v>
      </c>
      <c r="M16" s="117" t="s">
        <v>0</v>
      </c>
      <c r="N16" s="117" t="s">
        <v>0</v>
      </c>
      <c r="O16" s="117" t="s">
        <v>0</v>
      </c>
      <c r="P16" s="117" t="s">
        <v>0</v>
      </c>
      <c r="Q16" s="117" t="s">
        <v>0</v>
      </c>
      <c r="R16" s="117" t="s">
        <v>0</v>
      </c>
      <c r="S16" s="117" t="s">
        <v>0</v>
      </c>
      <c r="T16" s="117" t="s">
        <v>0</v>
      </c>
      <c r="U16" s="117" t="s">
        <v>0</v>
      </c>
      <c r="V16" s="117" t="s">
        <v>0</v>
      </c>
      <c r="W16" s="117" t="s">
        <v>0</v>
      </c>
    </row>
    <row r="17" spans="1:23" ht="16" customHeight="1" x14ac:dyDescent="0.2">
      <c r="A17" s="74" t="s">
        <v>134</v>
      </c>
      <c r="B17" s="44" t="s">
        <v>24</v>
      </c>
      <c r="C17" s="16"/>
      <c r="D17" s="122" t="str">
        <f>'Selected data set'!B90</f>
        <v>&lt;text&gt;</v>
      </c>
      <c r="E17" s="117" t="str">
        <f>'Selected data set'!B111</f>
        <v>&lt;text&gt;</v>
      </c>
      <c r="F17" s="117">
        <f>'Selected data set'!B132</f>
        <v>0</v>
      </c>
      <c r="G17" s="117">
        <f>'Selected data set'!B153</f>
        <v>0</v>
      </c>
      <c r="H17" s="117" t="s">
        <v>0</v>
      </c>
      <c r="I17" s="117" t="s">
        <v>0</v>
      </c>
      <c r="J17" s="117" t="s">
        <v>0</v>
      </c>
      <c r="K17" s="117" t="s">
        <v>0</v>
      </c>
      <c r="L17" s="117" t="s">
        <v>0</v>
      </c>
      <c r="M17" s="117" t="s">
        <v>0</v>
      </c>
      <c r="N17" s="117" t="s">
        <v>0</v>
      </c>
      <c r="O17" s="117" t="s">
        <v>0</v>
      </c>
      <c r="P17" s="117" t="s">
        <v>0</v>
      </c>
      <c r="Q17" s="117" t="s">
        <v>0</v>
      </c>
      <c r="R17" s="117" t="s">
        <v>0</v>
      </c>
      <c r="S17" s="117" t="s">
        <v>0</v>
      </c>
      <c r="T17" s="117" t="s">
        <v>0</v>
      </c>
      <c r="U17" s="117" t="s">
        <v>0</v>
      </c>
      <c r="V17" s="117" t="s">
        <v>0</v>
      </c>
      <c r="W17" s="117" t="s">
        <v>0</v>
      </c>
    </row>
    <row r="18" spans="1:23" ht="16" customHeight="1" x14ac:dyDescent="0.2">
      <c r="A18" s="74" t="s">
        <v>135</v>
      </c>
      <c r="B18" s="41" t="s">
        <v>26</v>
      </c>
      <c r="C18" s="45" t="s">
        <v>221</v>
      </c>
      <c r="D18" s="122" t="str">
        <f>'Selected data set'!B91</f>
        <v>&lt;text&gt;</v>
      </c>
      <c r="E18" s="117" t="str">
        <f>'Selected data set'!B112</f>
        <v>&lt;text&gt;</v>
      </c>
      <c r="F18" s="117">
        <f>'Selected data set'!B133</f>
        <v>0</v>
      </c>
      <c r="G18" s="117">
        <f>'Selected data set'!B154</f>
        <v>0</v>
      </c>
      <c r="H18" s="117" t="s">
        <v>0</v>
      </c>
      <c r="I18" s="117" t="s">
        <v>0</v>
      </c>
      <c r="J18" s="117" t="s">
        <v>0</v>
      </c>
      <c r="K18" s="117" t="s">
        <v>0</v>
      </c>
      <c r="L18" s="117" t="s">
        <v>0</v>
      </c>
      <c r="M18" s="117" t="s">
        <v>0</v>
      </c>
      <c r="N18" s="117" t="s">
        <v>0</v>
      </c>
      <c r="O18" s="117" t="s">
        <v>0</v>
      </c>
      <c r="P18" s="117" t="s">
        <v>0</v>
      </c>
      <c r="Q18" s="117" t="s">
        <v>0</v>
      </c>
      <c r="R18" s="117" t="s">
        <v>0</v>
      </c>
      <c r="S18" s="117" t="s">
        <v>0</v>
      </c>
      <c r="T18" s="117" t="s">
        <v>0</v>
      </c>
      <c r="U18" s="117" t="s">
        <v>0</v>
      </c>
      <c r="V18" s="117" t="s">
        <v>0</v>
      </c>
      <c r="W18" s="117" t="s">
        <v>0</v>
      </c>
    </row>
    <row r="19" spans="1:23" ht="16" customHeight="1" x14ac:dyDescent="0.2">
      <c r="A19" s="74" t="s">
        <v>136</v>
      </c>
      <c r="B19" s="41" t="s">
        <v>27</v>
      </c>
      <c r="C19" s="45"/>
      <c r="D19" s="122" t="str">
        <f>'Selected data set'!B92</f>
        <v>&lt;text&gt;</v>
      </c>
      <c r="E19" s="117" t="str">
        <f>'Selected data set'!B113</f>
        <v>&lt;text&gt;</v>
      </c>
      <c r="F19" s="117">
        <f>'Selected data set'!B134</f>
        <v>0</v>
      </c>
      <c r="G19" s="117">
        <f>'Selected data set'!B155</f>
        <v>0</v>
      </c>
      <c r="H19" s="117" t="s">
        <v>0</v>
      </c>
      <c r="I19" s="117" t="s">
        <v>0</v>
      </c>
      <c r="J19" s="117" t="s">
        <v>0</v>
      </c>
      <c r="K19" s="117" t="s">
        <v>0</v>
      </c>
      <c r="L19" s="117" t="s">
        <v>0</v>
      </c>
      <c r="M19" s="117" t="s">
        <v>0</v>
      </c>
      <c r="N19" s="117" t="s">
        <v>0</v>
      </c>
      <c r="O19" s="117" t="s">
        <v>0</v>
      </c>
      <c r="P19" s="117" t="s">
        <v>0</v>
      </c>
      <c r="Q19" s="117" t="s">
        <v>0</v>
      </c>
      <c r="R19" s="117" t="s">
        <v>0</v>
      </c>
      <c r="S19" s="117" t="s">
        <v>0</v>
      </c>
      <c r="T19" s="117" t="s">
        <v>0</v>
      </c>
      <c r="U19" s="117" t="s">
        <v>0</v>
      </c>
      <c r="V19" s="117" t="s">
        <v>0</v>
      </c>
      <c r="W19" s="117" t="s">
        <v>0</v>
      </c>
    </row>
    <row r="20" spans="1:23" ht="16" customHeight="1" x14ac:dyDescent="0.2">
      <c r="A20" s="74" t="s">
        <v>137</v>
      </c>
      <c r="B20" s="44" t="s">
        <v>28</v>
      </c>
      <c r="C20" s="45" t="s">
        <v>221</v>
      </c>
      <c r="D20" s="122" t="str">
        <f>'Selected data set'!B93</f>
        <v>&lt;text&gt;</v>
      </c>
      <c r="E20" s="117" t="str">
        <f>'Selected data set'!B114</f>
        <v>&lt;text&gt;</v>
      </c>
      <c r="F20" s="117">
        <f>'Selected data set'!B135</f>
        <v>0</v>
      </c>
      <c r="G20" s="117">
        <f>'Selected data set'!B156</f>
        <v>0</v>
      </c>
      <c r="H20" s="117" t="s">
        <v>0</v>
      </c>
      <c r="I20" s="117" t="s">
        <v>0</v>
      </c>
      <c r="J20" s="117" t="s">
        <v>0</v>
      </c>
      <c r="K20" s="117" t="s">
        <v>0</v>
      </c>
      <c r="L20" s="117" t="s">
        <v>0</v>
      </c>
      <c r="M20" s="117" t="s">
        <v>0</v>
      </c>
      <c r="N20" s="117" t="s">
        <v>0</v>
      </c>
      <c r="O20" s="117" t="s">
        <v>0</v>
      </c>
      <c r="P20" s="117" t="s">
        <v>0</v>
      </c>
      <c r="Q20" s="117" t="s">
        <v>0</v>
      </c>
      <c r="R20" s="117" t="s">
        <v>0</v>
      </c>
      <c r="S20" s="117" t="s">
        <v>0</v>
      </c>
      <c r="T20" s="117" t="s">
        <v>0</v>
      </c>
      <c r="U20" s="117" t="s">
        <v>0</v>
      </c>
      <c r="V20" s="117" t="s">
        <v>0</v>
      </c>
      <c r="W20" s="117" t="s">
        <v>0</v>
      </c>
    </row>
    <row r="21" spans="1:23" ht="16.5" customHeight="1" x14ac:dyDescent="0.2">
      <c r="A21" s="74"/>
      <c r="B21" s="41"/>
      <c r="C21" s="45"/>
      <c r="D21" s="123"/>
      <c r="E21" s="123"/>
      <c r="F21" s="123"/>
      <c r="G21" s="123"/>
      <c r="H21" s="123"/>
      <c r="I21" s="123"/>
      <c r="J21" s="123"/>
      <c r="K21" s="123"/>
      <c r="L21" s="123"/>
      <c r="M21" s="123"/>
      <c r="N21" s="123"/>
      <c r="O21" s="123"/>
      <c r="P21" s="123"/>
      <c r="Q21" s="123"/>
      <c r="R21" s="123"/>
      <c r="S21" s="123"/>
      <c r="T21" s="123"/>
      <c r="U21" s="123"/>
      <c r="V21" s="123"/>
      <c r="W21" s="123"/>
    </row>
    <row r="22" spans="1:23" ht="16" customHeight="1" x14ac:dyDescent="0.2">
      <c r="A22" s="74" t="s">
        <v>138</v>
      </c>
      <c r="B22" s="44" t="s">
        <v>73</v>
      </c>
      <c r="C22" s="45"/>
      <c r="D22" s="122" t="str">
        <f>'Selected data set'!B94</f>
        <v>&lt;text&gt;</v>
      </c>
      <c r="E22" s="117" t="str">
        <f>'Selected data set'!B115</f>
        <v>&lt;text&gt;</v>
      </c>
      <c r="F22" s="117">
        <f>'Selected data set'!B136</f>
        <v>0</v>
      </c>
      <c r="G22" s="117">
        <f>'Selected data set'!B157</f>
        <v>0</v>
      </c>
      <c r="H22" s="117" t="s">
        <v>0</v>
      </c>
      <c r="I22" s="117" t="s">
        <v>0</v>
      </c>
      <c r="J22" s="117" t="s">
        <v>0</v>
      </c>
      <c r="K22" s="117" t="s">
        <v>0</v>
      </c>
      <c r="L22" s="117" t="s">
        <v>0</v>
      </c>
      <c r="M22" s="117" t="s">
        <v>0</v>
      </c>
      <c r="N22" s="117" t="s">
        <v>0</v>
      </c>
      <c r="O22" s="117" t="s">
        <v>0</v>
      </c>
      <c r="P22" s="117" t="s">
        <v>0</v>
      </c>
      <c r="Q22" s="117" t="s">
        <v>0</v>
      </c>
      <c r="R22" s="117" t="s">
        <v>0</v>
      </c>
      <c r="S22" s="117" t="s">
        <v>0</v>
      </c>
      <c r="T22" s="117" t="s">
        <v>0</v>
      </c>
      <c r="U22" s="117" t="s">
        <v>0</v>
      </c>
      <c r="V22" s="117" t="s">
        <v>0</v>
      </c>
      <c r="W22" s="117" t="s">
        <v>0</v>
      </c>
    </row>
    <row r="23" spans="1:23" ht="16" customHeight="1" x14ac:dyDescent="0.2">
      <c r="A23" s="74" t="s">
        <v>116</v>
      </c>
      <c r="B23" s="44" t="s">
        <v>16</v>
      </c>
      <c r="C23" s="45"/>
      <c r="D23" s="122" t="str">
        <f>'Selected data set'!B95</f>
        <v>&lt;text&gt;</v>
      </c>
      <c r="E23" s="117" t="str">
        <f>'Selected data set'!B116</f>
        <v>&lt;text&gt;</v>
      </c>
      <c r="F23" s="117">
        <f>'Selected data set'!B137</f>
        <v>0</v>
      </c>
      <c r="G23" s="117">
        <f>'Selected data set'!B158</f>
        <v>0</v>
      </c>
      <c r="H23" s="117" t="s">
        <v>0</v>
      </c>
      <c r="I23" s="117" t="s">
        <v>0</v>
      </c>
      <c r="J23" s="117" t="s">
        <v>0</v>
      </c>
      <c r="K23" s="117" t="s">
        <v>0</v>
      </c>
      <c r="L23" s="117" t="s">
        <v>0</v>
      </c>
      <c r="M23" s="117" t="s">
        <v>0</v>
      </c>
      <c r="N23" s="117" t="s">
        <v>0</v>
      </c>
      <c r="O23" s="117" t="s">
        <v>0</v>
      </c>
      <c r="P23" s="117" t="s">
        <v>0</v>
      </c>
      <c r="Q23" s="117" t="s">
        <v>0</v>
      </c>
      <c r="R23" s="117" t="s">
        <v>0</v>
      </c>
      <c r="S23" s="117" t="s">
        <v>0</v>
      </c>
      <c r="T23" s="117" t="s">
        <v>0</v>
      </c>
      <c r="U23" s="117" t="s">
        <v>0</v>
      </c>
      <c r="V23" s="117" t="s">
        <v>0</v>
      </c>
      <c r="W23" s="117" t="s">
        <v>0</v>
      </c>
    </row>
    <row r="24" spans="1:23" ht="16" customHeight="1" x14ac:dyDescent="0.2">
      <c r="A24" s="74" t="s">
        <v>117</v>
      </c>
      <c r="B24" s="44" t="s">
        <v>17</v>
      </c>
      <c r="C24" s="45"/>
      <c r="D24" s="122" t="str">
        <f>'Selected data set'!B96</f>
        <v>&lt;URL&gt;</v>
      </c>
      <c r="E24" s="117" t="str">
        <f>'Selected data set'!B117</f>
        <v>&lt;URL&gt;</v>
      </c>
      <c r="F24" s="117">
        <f>'Selected data set'!B138</f>
        <v>0</v>
      </c>
      <c r="G24" s="117">
        <f>'Selected data set'!B159</f>
        <v>0</v>
      </c>
      <c r="H24" s="117" t="s">
        <v>1</v>
      </c>
      <c r="I24" s="117" t="s">
        <v>1</v>
      </c>
      <c r="J24" s="117" t="s">
        <v>1</v>
      </c>
      <c r="K24" s="117" t="s">
        <v>1</v>
      </c>
      <c r="L24" s="117" t="s">
        <v>1</v>
      </c>
      <c r="M24" s="117" t="s">
        <v>1</v>
      </c>
      <c r="N24" s="117" t="s">
        <v>1</v>
      </c>
      <c r="O24" s="117" t="s">
        <v>1</v>
      </c>
      <c r="P24" s="117" t="s">
        <v>1</v>
      </c>
      <c r="Q24" s="117" t="s">
        <v>1</v>
      </c>
      <c r="R24" s="117" t="s">
        <v>1</v>
      </c>
      <c r="S24" s="117" t="s">
        <v>1</v>
      </c>
      <c r="T24" s="117" t="s">
        <v>1</v>
      </c>
      <c r="U24" s="117" t="s">
        <v>1</v>
      </c>
      <c r="V24" s="117" t="s">
        <v>1</v>
      </c>
      <c r="W24" s="117" t="s">
        <v>1</v>
      </c>
    </row>
    <row r="25" spans="1:23" ht="16.5" customHeight="1" x14ac:dyDescent="0.2">
      <c r="A25" s="74"/>
      <c r="B25" s="41"/>
      <c r="C25" s="45"/>
      <c r="D25" s="123"/>
      <c r="E25" s="123"/>
      <c r="F25" s="123"/>
      <c r="G25" s="123"/>
      <c r="H25" s="123"/>
      <c r="I25" s="123"/>
      <c r="J25" s="123"/>
      <c r="K25" s="123"/>
      <c r="L25" s="123"/>
      <c r="M25" s="123"/>
      <c r="N25" s="123"/>
      <c r="O25" s="123"/>
      <c r="P25" s="123"/>
      <c r="Q25" s="123"/>
      <c r="R25" s="123"/>
      <c r="S25" s="123"/>
      <c r="T25" s="123"/>
      <c r="U25" s="123"/>
      <c r="V25" s="123"/>
      <c r="W25" s="123"/>
    </row>
    <row r="26" spans="1:23" ht="32" customHeight="1" x14ac:dyDescent="0.2">
      <c r="A26" s="74" t="s">
        <v>121</v>
      </c>
      <c r="B26" s="41" t="s">
        <v>40</v>
      </c>
      <c r="C26" s="45"/>
      <c r="D26" s="122" t="str">
        <f>'Selected data set'!B97</f>
        <v>&lt;text&gt;</v>
      </c>
      <c r="E26" s="117" t="str">
        <f>'Selected data set'!B118</f>
        <v>&lt;text&gt;</v>
      </c>
      <c r="F26" s="117">
        <f>'Selected data set'!B139</f>
        <v>0</v>
      </c>
      <c r="G26" s="117">
        <f>'Selected data set'!B160</f>
        <v>0</v>
      </c>
      <c r="H26" s="117" t="s">
        <v>0</v>
      </c>
      <c r="I26" s="117" t="s">
        <v>0</v>
      </c>
      <c r="J26" s="117" t="s">
        <v>0</v>
      </c>
      <c r="K26" s="117" t="s">
        <v>0</v>
      </c>
      <c r="L26" s="117" t="s">
        <v>0</v>
      </c>
      <c r="M26" s="117" t="s">
        <v>0</v>
      </c>
      <c r="N26" s="117" t="s">
        <v>0</v>
      </c>
      <c r="O26" s="117" t="s">
        <v>0</v>
      </c>
      <c r="P26" s="117" t="s">
        <v>0</v>
      </c>
      <c r="Q26" s="117" t="s">
        <v>0</v>
      </c>
      <c r="R26" s="117" t="s">
        <v>0</v>
      </c>
      <c r="S26" s="117" t="s">
        <v>0</v>
      </c>
      <c r="T26" s="117" t="s">
        <v>0</v>
      </c>
      <c r="U26" s="117" t="s">
        <v>0</v>
      </c>
      <c r="V26" s="117" t="s">
        <v>0</v>
      </c>
      <c r="W26" s="117" t="s">
        <v>0</v>
      </c>
    </row>
    <row r="27" spans="1:23" ht="16" customHeight="1" x14ac:dyDescent="0.2">
      <c r="A27" s="74" t="s">
        <v>121</v>
      </c>
      <c r="B27" s="41" t="s">
        <v>41</v>
      </c>
      <c r="C27" s="45"/>
      <c r="D27" s="122" t="str">
        <f>'Selected data set'!B98</f>
        <v>&lt;URL&gt;</v>
      </c>
      <c r="E27" s="117" t="str">
        <f>'Selected data set'!B119</f>
        <v>&lt;URL&gt;</v>
      </c>
      <c r="F27" s="117">
        <f>'Selected data set'!B140</f>
        <v>0</v>
      </c>
      <c r="G27" s="117">
        <f>'Selected data set'!B161</f>
        <v>0</v>
      </c>
      <c r="H27" s="117" t="s">
        <v>1</v>
      </c>
      <c r="I27" s="117" t="s">
        <v>1</v>
      </c>
      <c r="J27" s="117" t="s">
        <v>1</v>
      </c>
      <c r="K27" s="117" t="s">
        <v>1</v>
      </c>
      <c r="L27" s="117" t="s">
        <v>1</v>
      </c>
      <c r="M27" s="117" t="s">
        <v>1</v>
      </c>
      <c r="N27" s="117" t="s">
        <v>1</v>
      </c>
      <c r="O27" s="117" t="s">
        <v>1</v>
      </c>
      <c r="P27" s="117" t="s">
        <v>1</v>
      </c>
      <c r="Q27" s="117" t="s">
        <v>1</v>
      </c>
      <c r="R27" s="117" t="s">
        <v>1</v>
      </c>
      <c r="S27" s="117" t="s">
        <v>1</v>
      </c>
      <c r="T27" s="117" t="s">
        <v>1</v>
      </c>
      <c r="U27" s="117" t="s">
        <v>1</v>
      </c>
      <c r="V27" s="117" t="s">
        <v>1</v>
      </c>
      <c r="W27" s="117" t="s">
        <v>1</v>
      </c>
    </row>
    <row r="28" spans="1:23" ht="16.5" customHeight="1" x14ac:dyDescent="0.2">
      <c r="A28" s="74"/>
      <c r="B28" s="41"/>
      <c r="C28" s="45"/>
      <c r="D28" s="70"/>
      <c r="E28" s="70"/>
      <c r="F28" s="70"/>
      <c r="G28" s="70"/>
      <c r="H28" s="70"/>
      <c r="I28" s="70"/>
      <c r="J28" s="70"/>
      <c r="K28" s="70"/>
      <c r="L28" s="70"/>
      <c r="M28" s="70"/>
      <c r="N28" s="70"/>
      <c r="O28" s="70"/>
      <c r="P28" s="70"/>
      <c r="Q28" s="70"/>
      <c r="R28" s="70"/>
      <c r="S28" s="70"/>
      <c r="T28" s="70"/>
      <c r="U28" s="70"/>
      <c r="V28" s="70"/>
      <c r="W28" s="70"/>
    </row>
    <row r="29" spans="1:23" ht="16" customHeight="1" x14ac:dyDescent="0.2">
      <c r="A29" s="74"/>
      <c r="B29" s="66" t="s">
        <v>31</v>
      </c>
      <c r="C29" s="67"/>
      <c r="D29" s="67"/>
      <c r="E29" s="67"/>
      <c r="F29" s="67"/>
      <c r="G29" s="67"/>
      <c r="H29" s="67"/>
      <c r="I29" s="67"/>
      <c r="J29" s="67"/>
      <c r="K29" s="67"/>
      <c r="L29" s="67"/>
      <c r="M29" s="67"/>
      <c r="N29" s="67"/>
      <c r="O29" s="67"/>
      <c r="P29" s="67"/>
      <c r="Q29" s="67"/>
      <c r="R29" s="67"/>
      <c r="S29" s="67"/>
      <c r="T29" s="67"/>
      <c r="U29" s="67"/>
      <c r="V29" s="67"/>
      <c r="W29" s="67"/>
    </row>
    <row r="30" spans="1:23" ht="16" customHeight="1" x14ac:dyDescent="0.2">
      <c r="A30" s="74"/>
      <c r="B30" s="40" t="s">
        <v>65</v>
      </c>
      <c r="C30" s="88"/>
      <c r="D30" s="65">
        <f>'3 BO analysis'!F10</f>
        <v>100</v>
      </c>
      <c r="E30" s="65">
        <f>'3 BO analysis'!F11</f>
        <v>0</v>
      </c>
      <c r="F30" s="65">
        <f>'3 BO analysis'!F12</f>
        <v>0</v>
      </c>
      <c r="G30" s="65">
        <f>'3 BO analysis'!F13</f>
        <v>0</v>
      </c>
      <c r="H30" s="65" t="str">
        <f>'3 BO analysis'!F14</f>
        <v>&lt;number&gt;</v>
      </c>
      <c r="I30" s="65" t="str">
        <f>'3 BO analysis'!F15</f>
        <v>&lt;number&gt;</v>
      </c>
      <c r="J30" s="80" t="str">
        <f>'3 BO analysis'!F16</f>
        <v>&lt;number&gt;</v>
      </c>
      <c r="K30" s="83" t="str">
        <f>'3 BO analysis'!F17</f>
        <v>&lt;number&gt;</v>
      </c>
      <c r="L30" s="83" t="str">
        <f>'3 BO analysis'!F18</f>
        <v>&lt;number&gt;</v>
      </c>
      <c r="M30" s="83" t="str">
        <f>'3 BO analysis'!F19</f>
        <v>&lt;number&gt;</v>
      </c>
      <c r="N30" s="83" t="str">
        <f>'3 BO analysis'!F20</f>
        <v>&lt;number&gt;</v>
      </c>
      <c r="O30" s="83" t="str">
        <f>'3 BO analysis'!F21</f>
        <v>&lt;number&gt;</v>
      </c>
      <c r="P30" s="83" t="str">
        <f>'3 BO analysis'!F22</f>
        <v>&lt;number&gt;</v>
      </c>
      <c r="Q30" s="83" t="str">
        <f>'3 BO analysis'!F23</f>
        <v>&lt;number&gt;</v>
      </c>
      <c r="R30" s="83" t="str">
        <f>'3 BO analysis'!F24</f>
        <v>&lt;number&gt;</v>
      </c>
      <c r="S30" s="83" t="str">
        <f>'3 BO analysis'!F25</f>
        <v>&lt;number&gt;</v>
      </c>
      <c r="T30" s="83" t="str">
        <f>'3 BO analysis'!F26</f>
        <v>&lt;number&gt;</v>
      </c>
      <c r="U30" s="83" t="str">
        <f>'3 BO analysis'!F27</f>
        <v>&lt;number&gt;</v>
      </c>
      <c r="V30" s="83" t="str">
        <f>'3 BO analysis'!F28</f>
        <v>&lt;number&gt;</v>
      </c>
      <c r="W30" s="83" t="str">
        <f>'3 BO analysis'!F29</f>
        <v>&lt;number&gt;</v>
      </c>
    </row>
    <row r="31" spans="1:23" ht="16" customHeight="1" x14ac:dyDescent="0.2">
      <c r="A31" s="74" t="s">
        <v>139</v>
      </c>
      <c r="B31" s="40" t="s">
        <v>67</v>
      </c>
      <c r="C31" s="19"/>
      <c r="D31" s="125" t="str">
        <f>'Selected data set'!B99</f>
        <v>&lt;choose option&gt;</v>
      </c>
      <c r="E31" s="125" t="str">
        <f>'Selected data set'!B120</f>
        <v>&lt;choose option&gt;</v>
      </c>
      <c r="F31" s="125">
        <f>'Selected data set'!B141</f>
        <v>0</v>
      </c>
      <c r="G31" s="125">
        <f>'Selected data set'!B162</f>
        <v>0</v>
      </c>
      <c r="H31" s="125" t="s">
        <v>8</v>
      </c>
      <c r="I31" s="125" t="s">
        <v>8</v>
      </c>
      <c r="J31" s="126" t="s">
        <v>8</v>
      </c>
      <c r="K31" s="127" t="s">
        <v>8</v>
      </c>
      <c r="L31" s="127" t="s">
        <v>8</v>
      </c>
      <c r="M31" s="127" t="s">
        <v>8</v>
      </c>
      <c r="N31" s="127" t="s">
        <v>8</v>
      </c>
      <c r="O31" s="127" t="s">
        <v>8</v>
      </c>
      <c r="P31" s="127" t="s">
        <v>8</v>
      </c>
      <c r="Q31" s="127" t="s">
        <v>8</v>
      </c>
      <c r="R31" s="127" t="s">
        <v>8</v>
      </c>
      <c r="S31" s="127" t="s">
        <v>8</v>
      </c>
      <c r="T31" s="127" t="s">
        <v>8</v>
      </c>
      <c r="U31" s="127" t="s">
        <v>8</v>
      </c>
      <c r="V31" s="127" t="s">
        <v>8</v>
      </c>
      <c r="W31" s="127" t="s">
        <v>8</v>
      </c>
    </row>
    <row r="32" spans="1:23" ht="31.25" customHeight="1" x14ac:dyDescent="0.2">
      <c r="A32" s="74" t="s">
        <v>140</v>
      </c>
      <c r="B32" s="39" t="s">
        <v>66</v>
      </c>
      <c r="C32" s="20"/>
      <c r="D32" s="107" t="str">
        <f>'Selected data set'!B100</f>
        <v>&lt;text&gt;</v>
      </c>
      <c r="E32" s="107" t="str">
        <f>'Selected data set'!B121</f>
        <v>&lt;text&gt;</v>
      </c>
      <c r="F32" s="107">
        <f>'Selected data set'!B142</f>
        <v>0</v>
      </c>
      <c r="G32" s="107">
        <f>'Selected data set'!B163</f>
        <v>0</v>
      </c>
      <c r="H32" s="107" t="s">
        <v>0</v>
      </c>
      <c r="I32" s="107" t="s">
        <v>0</v>
      </c>
      <c r="J32" s="107" t="s">
        <v>0</v>
      </c>
      <c r="K32" s="107" t="s">
        <v>0</v>
      </c>
      <c r="L32" s="107" t="s">
        <v>0</v>
      </c>
      <c r="M32" s="107" t="s">
        <v>0</v>
      </c>
      <c r="N32" s="107" t="s">
        <v>0</v>
      </c>
      <c r="O32" s="107" t="s">
        <v>0</v>
      </c>
      <c r="P32" s="107" t="s">
        <v>0</v>
      </c>
      <c r="Q32" s="107" t="s">
        <v>0</v>
      </c>
      <c r="R32" s="107" t="s">
        <v>0</v>
      </c>
      <c r="S32" s="107" t="s">
        <v>0</v>
      </c>
      <c r="T32" s="107" t="s">
        <v>0</v>
      </c>
      <c r="U32" s="107" t="s">
        <v>0</v>
      </c>
      <c r="V32" s="107" t="s">
        <v>0</v>
      </c>
      <c r="W32" s="129" t="s">
        <v>0</v>
      </c>
    </row>
    <row r="33" spans="1:23" ht="14.5" customHeight="1" x14ac:dyDescent="0.2">
      <c r="A33" s="74"/>
      <c r="B33" s="40"/>
      <c r="C33" s="50"/>
      <c r="D33" s="130"/>
      <c r="E33" s="130"/>
      <c r="F33" s="130"/>
      <c r="G33" s="130"/>
      <c r="H33" s="130"/>
      <c r="I33" s="130"/>
      <c r="J33" s="130"/>
      <c r="K33" s="130"/>
      <c r="L33" s="130"/>
      <c r="M33" s="130"/>
      <c r="N33" s="130"/>
      <c r="O33" s="130"/>
      <c r="P33" s="130"/>
      <c r="Q33" s="130"/>
      <c r="R33" s="130"/>
      <c r="S33" s="130"/>
      <c r="T33" s="130"/>
      <c r="U33" s="130"/>
      <c r="V33" s="130"/>
      <c r="W33" s="131"/>
    </row>
    <row r="34" spans="1:23" ht="14.5" customHeight="1" x14ac:dyDescent="0.2">
      <c r="A34" s="74" t="s">
        <v>141</v>
      </c>
      <c r="B34" s="40" t="s">
        <v>74</v>
      </c>
      <c r="C34" s="50"/>
      <c r="D34" s="125" t="str">
        <f>'Selected data set'!B101</f>
        <v>&lt;choose option&gt;</v>
      </c>
      <c r="E34" s="125" t="str">
        <f>'Selected data set'!B122</f>
        <v>&lt;choose option&gt;</v>
      </c>
      <c r="F34" s="125">
        <f>'Selected data set'!B143</f>
        <v>0</v>
      </c>
      <c r="G34" s="125">
        <f>'Selected data set'!B164</f>
        <v>0</v>
      </c>
      <c r="H34" s="125" t="s">
        <v>8</v>
      </c>
      <c r="I34" s="125" t="s">
        <v>8</v>
      </c>
      <c r="J34" s="125" t="s">
        <v>8</v>
      </c>
      <c r="K34" s="125" t="s">
        <v>8</v>
      </c>
      <c r="L34" s="125" t="s">
        <v>8</v>
      </c>
      <c r="M34" s="125" t="s">
        <v>8</v>
      </c>
      <c r="N34" s="125" t="s">
        <v>8</v>
      </c>
      <c r="O34" s="125" t="s">
        <v>8</v>
      </c>
      <c r="P34" s="125" t="s">
        <v>8</v>
      </c>
      <c r="Q34" s="125" t="s">
        <v>8</v>
      </c>
      <c r="R34" s="125" t="s">
        <v>8</v>
      </c>
      <c r="S34" s="125" t="s">
        <v>8</v>
      </c>
      <c r="T34" s="125" t="s">
        <v>8</v>
      </c>
      <c r="U34" s="125" t="s">
        <v>8</v>
      </c>
      <c r="V34" s="125" t="s">
        <v>8</v>
      </c>
      <c r="W34" s="125" t="s">
        <v>8</v>
      </c>
    </row>
    <row r="35" spans="1:23" ht="32" customHeight="1" thickBot="1" x14ac:dyDescent="0.25">
      <c r="A35" s="74" t="s">
        <v>142</v>
      </c>
      <c r="B35" s="38" t="s">
        <v>75</v>
      </c>
      <c r="C35" s="37"/>
      <c r="D35" s="132" t="str">
        <f>'Selected data set'!B102</f>
        <v>&lt;text&gt;</v>
      </c>
      <c r="E35" s="132" t="str">
        <f>'Selected data set'!B123</f>
        <v>&lt;text&gt;</v>
      </c>
      <c r="F35" s="132">
        <f>'Selected data set'!B144</f>
        <v>0</v>
      </c>
      <c r="G35" s="132">
        <f>'Selected data set'!B165</f>
        <v>0</v>
      </c>
      <c r="H35" s="132" t="s">
        <v>0</v>
      </c>
      <c r="I35" s="132" t="s">
        <v>0</v>
      </c>
      <c r="J35" s="132" t="s">
        <v>0</v>
      </c>
      <c r="K35" s="132" t="s">
        <v>0</v>
      </c>
      <c r="L35" s="132" t="s">
        <v>0</v>
      </c>
      <c r="M35" s="132" t="s">
        <v>0</v>
      </c>
      <c r="N35" s="132" t="s">
        <v>0</v>
      </c>
      <c r="O35" s="132" t="s">
        <v>0</v>
      </c>
      <c r="P35" s="132" t="s">
        <v>0</v>
      </c>
      <c r="Q35" s="132" t="s">
        <v>0</v>
      </c>
      <c r="R35" s="132" t="s">
        <v>0</v>
      </c>
      <c r="S35" s="132" t="s">
        <v>0</v>
      </c>
      <c r="T35" s="132" t="s">
        <v>0</v>
      </c>
      <c r="U35" s="132" t="s">
        <v>0</v>
      </c>
      <c r="V35" s="132" t="s">
        <v>0</v>
      </c>
      <c r="W35" s="132" t="s">
        <v>0</v>
      </c>
    </row>
    <row r="36" spans="1:23" ht="16" customHeight="1" x14ac:dyDescent="0.2">
      <c r="A36" s="26"/>
      <c r="B36" s="24"/>
      <c r="C36" s="24"/>
      <c r="D36" s="24"/>
      <c r="E36" s="214"/>
      <c r="F36" s="214"/>
      <c r="G36" s="17"/>
      <c r="H36" s="17"/>
      <c r="I36" s="17"/>
      <c r="J36" s="17"/>
      <c r="K36" s="17"/>
      <c r="L36" s="17"/>
      <c r="M36" s="17"/>
      <c r="N36" s="17"/>
      <c r="O36" s="17"/>
      <c r="P36" s="17"/>
      <c r="Q36" s="17"/>
      <c r="R36" s="17"/>
      <c r="S36" s="17"/>
      <c r="T36" s="17"/>
      <c r="U36" s="17"/>
      <c r="V36" s="17"/>
      <c r="W36" s="28"/>
    </row>
    <row r="37" spans="1:23" ht="16" customHeight="1" x14ac:dyDescent="0.2">
      <c r="A37" s="26"/>
      <c r="B37" s="23"/>
      <c r="C37" s="23"/>
      <c r="D37" s="23"/>
      <c r="E37" s="214"/>
      <c r="F37" s="214"/>
      <c r="G37" s="17"/>
      <c r="H37" s="17"/>
      <c r="I37" s="17"/>
      <c r="J37" s="17"/>
      <c r="K37" s="17"/>
      <c r="L37" s="17"/>
      <c r="M37" s="17"/>
      <c r="N37" s="17"/>
      <c r="O37" s="17"/>
      <c r="P37" s="17"/>
      <c r="Q37" s="17"/>
      <c r="R37" s="17"/>
      <c r="S37" s="17"/>
      <c r="T37" s="17"/>
      <c r="U37" s="17"/>
      <c r="V37" s="17"/>
      <c r="W37" s="28"/>
    </row>
    <row r="38" spans="1:23" ht="16" customHeight="1" x14ac:dyDescent="0.2">
      <c r="A38" s="26"/>
      <c r="B38" s="24"/>
      <c r="C38" s="24"/>
      <c r="D38" s="24"/>
      <c r="E38" s="213"/>
      <c r="F38" s="213"/>
      <c r="G38" s="9"/>
      <c r="H38" s="9"/>
      <c r="I38" s="9"/>
      <c r="J38" s="9"/>
      <c r="K38" s="9"/>
      <c r="L38" s="9"/>
      <c r="M38" s="9"/>
      <c r="N38" s="9"/>
      <c r="O38" s="9"/>
      <c r="P38" s="9"/>
      <c r="Q38" s="9"/>
      <c r="R38" s="9"/>
      <c r="S38" s="9"/>
      <c r="T38" s="9"/>
      <c r="U38" s="9"/>
      <c r="V38" s="9"/>
      <c r="W38" s="28"/>
    </row>
    <row r="39" spans="1:23" ht="16" customHeight="1" x14ac:dyDescent="0.2">
      <c r="A39" s="26"/>
      <c r="B39" s="24"/>
      <c r="C39" s="24"/>
      <c r="D39" s="24"/>
      <c r="E39" s="214"/>
      <c r="F39" s="214"/>
      <c r="G39" s="17"/>
      <c r="H39" s="17"/>
      <c r="I39" s="17"/>
      <c r="J39" s="17"/>
      <c r="K39" s="17"/>
      <c r="L39" s="17"/>
      <c r="M39" s="17"/>
      <c r="N39" s="17"/>
      <c r="O39" s="17"/>
      <c r="P39" s="17"/>
      <c r="Q39" s="17"/>
      <c r="R39" s="17"/>
      <c r="S39" s="17"/>
      <c r="T39" s="17"/>
      <c r="U39" s="17"/>
      <c r="V39" s="17"/>
      <c r="W39" s="28"/>
    </row>
    <row r="40" spans="1:23" ht="16" customHeight="1" x14ac:dyDescent="0.2">
      <c r="A40" s="26"/>
      <c r="B40" s="24"/>
      <c r="C40" s="24"/>
      <c r="D40" s="24"/>
      <c r="E40" s="213"/>
      <c r="F40" s="213"/>
      <c r="G40" s="9"/>
      <c r="H40" s="9"/>
      <c r="I40" s="9"/>
      <c r="J40" s="9"/>
      <c r="K40" s="9"/>
      <c r="L40" s="9"/>
      <c r="M40" s="9"/>
      <c r="N40" s="9"/>
      <c r="O40" s="9"/>
      <c r="P40" s="9"/>
      <c r="Q40" s="9"/>
      <c r="R40" s="9"/>
      <c r="S40" s="9"/>
      <c r="T40" s="9"/>
      <c r="U40" s="9"/>
      <c r="V40" s="9"/>
      <c r="W40" s="28"/>
    </row>
    <row r="41" spans="1:23" ht="16" customHeight="1" x14ac:dyDescent="0.2">
      <c r="A41" s="26"/>
      <c r="B41" s="24"/>
      <c r="C41" s="24"/>
      <c r="D41" s="24"/>
      <c r="E41" s="213"/>
      <c r="F41" s="213"/>
      <c r="G41" s="9"/>
      <c r="H41" s="9"/>
      <c r="I41" s="9"/>
      <c r="J41" s="9"/>
      <c r="K41" s="9"/>
      <c r="L41" s="17"/>
      <c r="M41" s="17"/>
      <c r="N41" s="17"/>
      <c r="O41" s="17"/>
      <c r="P41" s="17"/>
      <c r="Q41" s="17"/>
      <c r="R41" s="17"/>
      <c r="S41" s="17"/>
      <c r="T41" s="17"/>
      <c r="U41" s="17"/>
      <c r="V41" s="17"/>
      <c r="W41" s="28"/>
    </row>
    <row r="42" spans="1:23" ht="16" customHeight="1" x14ac:dyDescent="0.2">
      <c r="A42" s="26"/>
      <c r="B42" s="27"/>
      <c r="C42" s="27"/>
      <c r="D42" s="27"/>
      <c r="E42" s="213"/>
      <c r="F42" s="213"/>
      <c r="G42" s="9"/>
      <c r="H42" s="9"/>
      <c r="I42" s="9"/>
      <c r="J42" s="9"/>
      <c r="K42" s="9"/>
      <c r="L42" s="17"/>
      <c r="M42" s="17"/>
      <c r="N42" s="17"/>
      <c r="O42" s="17"/>
      <c r="P42" s="17"/>
      <c r="Q42" s="17"/>
      <c r="R42" s="17"/>
      <c r="S42" s="17"/>
      <c r="T42" s="17"/>
      <c r="U42" s="17"/>
      <c r="V42" s="17"/>
      <c r="W42" s="28"/>
    </row>
    <row r="43" spans="1:23" ht="16" customHeight="1" x14ac:dyDescent="0.2">
      <c r="A43" s="26"/>
      <c r="B43" s="26"/>
      <c r="C43" s="26"/>
      <c r="D43" s="26"/>
      <c r="E43" s="213"/>
      <c r="F43" s="213"/>
      <c r="G43" s="9"/>
      <c r="H43" s="9"/>
      <c r="I43" s="9"/>
      <c r="J43" s="9"/>
      <c r="K43" s="9"/>
      <c r="L43" s="9"/>
      <c r="M43" s="9"/>
      <c r="N43" s="9"/>
      <c r="O43" s="9"/>
      <c r="P43" s="9"/>
      <c r="Q43" s="9"/>
      <c r="R43" s="9"/>
      <c r="S43" s="9"/>
      <c r="T43" s="9"/>
      <c r="U43" s="9"/>
      <c r="V43" s="9"/>
      <c r="W43" s="28"/>
    </row>
    <row r="44" spans="1:23" ht="16" customHeight="1" x14ac:dyDescent="0.2">
      <c r="A44" s="26"/>
      <c r="B44" s="23"/>
      <c r="C44" s="23"/>
      <c r="D44" s="23"/>
      <c r="E44" s="214"/>
      <c r="F44" s="214"/>
      <c r="G44" s="17"/>
      <c r="H44" s="17"/>
      <c r="I44" s="17"/>
      <c r="J44" s="17"/>
      <c r="K44" s="17"/>
      <c r="L44" s="17"/>
      <c r="M44" s="17"/>
      <c r="N44" s="17"/>
      <c r="O44" s="17"/>
      <c r="P44" s="17"/>
      <c r="Q44" s="17"/>
      <c r="R44" s="17"/>
      <c r="S44" s="17"/>
      <c r="T44" s="17"/>
      <c r="U44" s="17"/>
      <c r="V44" s="17"/>
      <c r="W44" s="28"/>
    </row>
    <row r="45" spans="1:23" ht="16" customHeight="1" x14ac:dyDescent="0.2">
      <c r="A45" s="26"/>
      <c r="B45" s="24"/>
      <c r="C45" s="24"/>
      <c r="D45" s="24"/>
      <c r="E45" s="9"/>
      <c r="F45" s="9"/>
      <c r="G45" s="9"/>
      <c r="H45" s="9"/>
      <c r="I45" s="9"/>
      <c r="J45" s="9"/>
      <c r="K45" s="9"/>
      <c r="L45" s="9"/>
      <c r="M45" s="9"/>
      <c r="N45" s="9"/>
      <c r="O45" s="9"/>
      <c r="P45" s="9"/>
      <c r="Q45" s="9"/>
      <c r="R45" s="9"/>
      <c r="S45" s="9"/>
      <c r="T45" s="9"/>
      <c r="U45" s="9"/>
      <c r="V45" s="9"/>
      <c r="W45" s="26"/>
    </row>
    <row r="46" spans="1:23" ht="16" customHeight="1" x14ac:dyDescent="0.2">
      <c r="A46" s="26"/>
      <c r="B46" s="26"/>
      <c r="C46" s="26"/>
      <c r="D46" s="26"/>
      <c r="E46" s="26"/>
      <c r="F46" s="26"/>
      <c r="G46" s="26"/>
      <c r="H46" s="26"/>
      <c r="I46" s="26"/>
      <c r="J46" s="26"/>
      <c r="K46" s="26"/>
      <c r="L46" s="26"/>
      <c r="M46" s="26"/>
      <c r="N46" s="26"/>
      <c r="O46" s="26"/>
      <c r="P46" s="26"/>
      <c r="Q46" s="26"/>
      <c r="R46" s="26"/>
      <c r="S46" s="26"/>
      <c r="T46" s="26"/>
      <c r="U46" s="26"/>
      <c r="V46" s="26"/>
      <c r="W46" s="26"/>
    </row>
    <row r="47" spans="1:23" ht="16" customHeight="1" x14ac:dyDescent="0.2">
      <c r="A47" s="26"/>
      <c r="B47" s="26"/>
      <c r="C47" s="26"/>
      <c r="D47" s="26"/>
      <c r="E47" s="215"/>
      <c r="F47" s="216"/>
      <c r="G47" s="47"/>
      <c r="H47" s="47"/>
      <c r="I47" s="47"/>
      <c r="J47" s="47"/>
      <c r="K47" s="47"/>
      <c r="L47" s="26"/>
      <c r="M47" s="26"/>
      <c r="N47" s="26"/>
      <c r="O47" s="26"/>
      <c r="P47" s="26"/>
      <c r="Q47" s="26"/>
      <c r="R47" s="26"/>
      <c r="S47" s="26"/>
      <c r="T47" s="26"/>
      <c r="U47" s="26"/>
      <c r="V47" s="26"/>
      <c r="W47" s="26"/>
    </row>
    <row r="48" spans="1:23" ht="16" customHeight="1" x14ac:dyDescent="0.2">
      <c r="A48" s="26"/>
      <c r="B48" s="22"/>
      <c r="C48" s="22"/>
      <c r="D48" s="22"/>
      <c r="E48" s="213"/>
      <c r="F48" s="213"/>
      <c r="G48" s="9"/>
      <c r="H48" s="9"/>
      <c r="I48" s="9"/>
      <c r="J48" s="9"/>
      <c r="K48" s="9"/>
      <c r="L48" s="17"/>
      <c r="M48" s="17"/>
      <c r="N48" s="17"/>
      <c r="O48" s="17"/>
      <c r="P48" s="17"/>
      <c r="Q48" s="17"/>
      <c r="R48" s="17"/>
      <c r="S48" s="17"/>
      <c r="T48" s="17"/>
      <c r="U48" s="17"/>
      <c r="V48" s="17"/>
      <c r="W48" s="28"/>
    </row>
    <row r="49" spans="1:23" ht="16" customHeight="1" x14ac:dyDescent="0.2">
      <c r="A49" s="26"/>
      <c r="B49" s="25"/>
      <c r="C49" s="25"/>
      <c r="D49" s="25"/>
      <c r="E49" s="17"/>
      <c r="F49" s="17"/>
      <c r="G49" s="17"/>
      <c r="H49" s="17"/>
      <c r="I49" s="17"/>
      <c r="J49" s="17"/>
      <c r="K49" s="17"/>
      <c r="L49" s="17"/>
      <c r="M49" s="17"/>
      <c r="N49" s="17"/>
      <c r="O49" s="17"/>
      <c r="P49" s="17"/>
      <c r="Q49" s="17"/>
      <c r="R49" s="17"/>
      <c r="S49" s="17"/>
      <c r="T49" s="17"/>
      <c r="U49" s="17"/>
      <c r="V49" s="17"/>
      <c r="W49" s="28"/>
    </row>
    <row r="50" spans="1:23" ht="16" customHeight="1" x14ac:dyDescent="0.2">
      <c r="A50" s="26"/>
      <c r="B50" s="26"/>
      <c r="C50" s="26"/>
      <c r="D50" s="26"/>
      <c r="E50" s="17"/>
      <c r="F50" s="17"/>
      <c r="G50" s="17"/>
      <c r="H50" s="17"/>
      <c r="I50" s="17"/>
      <c r="J50" s="17"/>
      <c r="K50" s="17"/>
      <c r="L50" s="17"/>
      <c r="M50" s="17"/>
      <c r="N50" s="17"/>
      <c r="O50" s="17"/>
      <c r="P50" s="17"/>
      <c r="Q50" s="17"/>
      <c r="R50" s="17"/>
      <c r="S50" s="17"/>
      <c r="T50" s="17"/>
      <c r="U50" s="17"/>
      <c r="V50" s="17"/>
      <c r="W50" s="28"/>
    </row>
    <row r="51" spans="1:23" ht="16" customHeight="1" x14ac:dyDescent="0.2">
      <c r="A51" s="26"/>
      <c r="B51" s="22"/>
      <c r="C51" s="22"/>
      <c r="D51" s="22"/>
      <c r="E51" s="213"/>
      <c r="F51" s="213"/>
      <c r="G51" s="9"/>
      <c r="H51" s="9"/>
      <c r="I51" s="9"/>
      <c r="J51" s="9"/>
      <c r="K51" s="9"/>
      <c r="L51" s="17"/>
      <c r="M51" s="17"/>
      <c r="N51" s="17"/>
      <c r="O51" s="17"/>
      <c r="P51" s="17"/>
      <c r="Q51" s="17"/>
      <c r="R51" s="17"/>
      <c r="S51" s="17"/>
      <c r="T51" s="17"/>
      <c r="U51" s="17"/>
      <c r="V51" s="17"/>
      <c r="W51" s="28"/>
    </row>
    <row r="52" spans="1:23" ht="16" customHeight="1" x14ac:dyDescent="0.2">
      <c r="A52" s="26"/>
      <c r="B52" s="22"/>
      <c r="C52" s="22"/>
      <c r="D52" s="22"/>
      <c r="E52" s="213"/>
      <c r="F52" s="213"/>
      <c r="G52" s="9"/>
      <c r="H52" s="9"/>
      <c r="I52" s="9"/>
      <c r="J52" s="9"/>
      <c r="K52" s="9"/>
      <c r="L52" s="17"/>
      <c r="M52" s="17"/>
      <c r="N52" s="17"/>
      <c r="O52" s="17"/>
      <c r="P52" s="17"/>
      <c r="Q52" s="17"/>
      <c r="R52" s="17"/>
      <c r="S52" s="17"/>
      <c r="T52" s="17"/>
      <c r="U52" s="17"/>
      <c r="V52" s="17"/>
      <c r="W52" s="28"/>
    </row>
    <row r="53" spans="1:23" ht="16" customHeight="1" x14ac:dyDescent="0.2">
      <c r="A53" s="26"/>
      <c r="B53" s="25"/>
      <c r="C53" s="25"/>
      <c r="D53" s="25"/>
      <c r="E53" s="17"/>
      <c r="F53" s="17"/>
      <c r="G53" s="17"/>
      <c r="H53" s="17"/>
      <c r="I53" s="17"/>
      <c r="J53" s="17"/>
      <c r="K53" s="17"/>
      <c r="L53" s="17"/>
      <c r="M53" s="17"/>
      <c r="N53" s="17"/>
      <c r="O53" s="17"/>
      <c r="P53" s="17"/>
      <c r="Q53" s="17"/>
      <c r="R53" s="17"/>
      <c r="S53" s="17"/>
      <c r="T53" s="17"/>
      <c r="U53" s="17"/>
      <c r="V53" s="17"/>
      <c r="W53" s="28"/>
    </row>
    <row r="54" spans="1:23" ht="16" customHeight="1" x14ac:dyDescent="0.2">
      <c r="A54" s="26"/>
      <c r="B54" s="22"/>
      <c r="C54" s="22"/>
      <c r="D54" s="22"/>
      <c r="E54" s="213"/>
      <c r="F54" s="213"/>
      <c r="G54" s="9"/>
      <c r="H54" s="9"/>
      <c r="I54" s="9"/>
      <c r="J54" s="9"/>
      <c r="K54" s="9"/>
      <c r="L54" s="17"/>
      <c r="M54" s="17"/>
      <c r="N54" s="17"/>
      <c r="O54" s="17"/>
      <c r="P54" s="17"/>
      <c r="Q54" s="17"/>
      <c r="R54" s="17"/>
      <c r="S54" s="17"/>
      <c r="T54" s="17"/>
      <c r="U54" s="17"/>
      <c r="V54" s="17"/>
      <c r="W54" s="28"/>
    </row>
    <row r="55" spans="1:23" ht="16" customHeight="1" x14ac:dyDescent="0.2">
      <c r="A55" s="26"/>
      <c r="B55" s="25"/>
      <c r="C55" s="25"/>
      <c r="D55" s="25"/>
      <c r="E55" s="17"/>
      <c r="F55" s="17"/>
      <c r="G55" s="17"/>
      <c r="H55" s="17"/>
      <c r="I55" s="17"/>
      <c r="J55" s="17"/>
      <c r="K55" s="17"/>
      <c r="L55" s="17"/>
      <c r="M55" s="17"/>
      <c r="N55" s="17"/>
      <c r="O55" s="17"/>
      <c r="P55" s="17"/>
      <c r="Q55" s="17"/>
      <c r="R55" s="17"/>
      <c r="S55" s="17"/>
      <c r="T55" s="17"/>
      <c r="U55" s="17"/>
      <c r="V55" s="17"/>
      <c r="W55" s="28"/>
    </row>
    <row r="56" spans="1:23" ht="16" customHeight="1" x14ac:dyDescent="0.2">
      <c r="A56" s="26"/>
      <c r="B56" s="22"/>
      <c r="C56" s="22"/>
      <c r="D56" s="22"/>
      <c r="E56" s="213"/>
      <c r="F56" s="213"/>
      <c r="G56" s="9"/>
      <c r="H56" s="9"/>
      <c r="I56" s="9"/>
      <c r="J56" s="9"/>
      <c r="K56" s="9"/>
      <c r="L56" s="17"/>
      <c r="M56" s="17"/>
      <c r="N56" s="17"/>
      <c r="O56" s="17"/>
      <c r="P56" s="17"/>
      <c r="Q56" s="17"/>
      <c r="R56" s="17"/>
      <c r="S56" s="17"/>
      <c r="T56" s="17"/>
      <c r="U56" s="17"/>
      <c r="V56" s="17"/>
      <c r="W56" s="28"/>
    </row>
    <row r="57" spans="1:23" ht="16" customHeight="1" x14ac:dyDescent="0.2">
      <c r="A57" s="26"/>
      <c r="B57" s="25"/>
      <c r="C57" s="25"/>
      <c r="D57" s="25"/>
      <c r="E57" s="17"/>
      <c r="F57" s="17"/>
      <c r="G57" s="17"/>
      <c r="H57" s="17"/>
      <c r="I57" s="17"/>
      <c r="J57" s="17"/>
      <c r="K57" s="17"/>
      <c r="L57" s="17"/>
      <c r="M57" s="17"/>
      <c r="N57" s="17"/>
      <c r="O57" s="17"/>
      <c r="P57" s="17"/>
      <c r="Q57" s="17"/>
      <c r="R57" s="17"/>
      <c r="S57" s="17"/>
      <c r="T57" s="17"/>
      <c r="U57" s="17"/>
      <c r="V57" s="17"/>
      <c r="W57" s="28"/>
    </row>
    <row r="58" spans="1:23" ht="16" customHeight="1" x14ac:dyDescent="0.2">
      <c r="A58" s="26"/>
      <c r="B58" s="22"/>
      <c r="C58" s="22"/>
      <c r="D58" s="22"/>
      <c r="E58" s="213"/>
      <c r="F58" s="213"/>
      <c r="G58" s="9"/>
      <c r="H58" s="9"/>
      <c r="I58" s="9"/>
      <c r="J58" s="9"/>
      <c r="K58" s="9"/>
      <c r="L58" s="17"/>
      <c r="M58" s="17"/>
      <c r="N58" s="17"/>
      <c r="O58" s="17"/>
      <c r="P58" s="17"/>
      <c r="Q58" s="17"/>
      <c r="R58" s="17"/>
      <c r="S58" s="17"/>
      <c r="T58" s="17"/>
      <c r="U58" s="17"/>
      <c r="V58" s="17"/>
      <c r="W58" s="28"/>
    </row>
    <row r="59" spans="1:23" ht="16" customHeight="1" x14ac:dyDescent="0.2">
      <c r="A59" s="26"/>
      <c r="B59" s="25"/>
      <c r="C59" s="25"/>
      <c r="D59" s="25"/>
      <c r="E59" s="29"/>
      <c r="F59" s="29"/>
      <c r="G59" s="29"/>
      <c r="H59" s="29"/>
      <c r="I59" s="29"/>
      <c r="J59" s="29"/>
      <c r="K59" s="29"/>
      <c r="L59" s="9"/>
      <c r="M59" s="9"/>
      <c r="N59" s="9"/>
      <c r="O59" s="9"/>
      <c r="P59" s="9"/>
      <c r="Q59" s="9"/>
      <c r="R59" s="9"/>
      <c r="S59" s="9"/>
      <c r="T59" s="9"/>
      <c r="U59" s="9"/>
      <c r="V59" s="9"/>
      <c r="W59" s="28"/>
    </row>
    <row r="60" spans="1:23" ht="16" customHeight="1" x14ac:dyDescent="0.2">
      <c r="A60" s="26"/>
      <c r="B60" s="26"/>
      <c r="C60" s="26"/>
      <c r="D60" s="26"/>
      <c r="E60" s="26"/>
      <c r="F60" s="26"/>
      <c r="G60" s="26"/>
      <c r="H60" s="26"/>
      <c r="I60" s="26"/>
      <c r="J60" s="26"/>
      <c r="K60" s="26"/>
      <c r="L60" s="26"/>
      <c r="M60" s="26"/>
      <c r="N60" s="26"/>
      <c r="O60" s="26"/>
      <c r="P60" s="26"/>
      <c r="Q60" s="26"/>
      <c r="R60" s="26"/>
      <c r="S60" s="26"/>
      <c r="T60" s="26"/>
      <c r="U60" s="26"/>
      <c r="V60" s="26"/>
      <c r="W60" s="9"/>
    </row>
  </sheetData>
  <sheetProtection algorithmName="SHA-512" hashValue="Pd8BIcvWwb6AzzzB1SHQyPO6X4tInbA0GGXv/t1PGuzZ7g2vA/UYx1GHG9Njw0tcjAWqepXfrEpKt8WySRYt4A==" saltValue="KK+bM1fz9USHobKgv9ybfg==" spinCount="100000" sheet="1" objects="1" scenarios="1"/>
  <mergeCells count="17">
    <mergeCell ref="E58:F58"/>
    <mergeCell ref="E44:F44"/>
    <mergeCell ref="E48:F48"/>
    <mergeCell ref="E51:F51"/>
    <mergeCell ref="E52:F52"/>
    <mergeCell ref="E54:F54"/>
    <mergeCell ref="E56:F56"/>
    <mergeCell ref="E47:F47"/>
    <mergeCell ref="A1:B1"/>
    <mergeCell ref="E41:F41"/>
    <mergeCell ref="E42:F42"/>
    <mergeCell ref="E43:F43"/>
    <mergeCell ref="E36:F36"/>
    <mergeCell ref="E37:F37"/>
    <mergeCell ref="E38:F38"/>
    <mergeCell ref="E39:F39"/>
    <mergeCell ref="E40:F40"/>
  </mergeCells>
  <conditionalFormatting sqref="D5:W7 D30:W35">
    <cfRule type="expression" dxfId="7" priority="8">
      <formula>D$6="&lt;name&gt;"</formula>
    </cfRule>
  </conditionalFormatting>
  <conditionalFormatting sqref="D9:W20">
    <cfRule type="expression" dxfId="6" priority="1">
      <formula>D$7="Natural Person"</formula>
    </cfRule>
  </conditionalFormatting>
  <conditionalFormatting sqref="D22:W24">
    <cfRule type="expression" dxfId="5" priority="10">
      <formula>D$7="Listed Company"</formula>
    </cfRule>
  </conditionalFormatting>
  <conditionalFormatting sqref="D26:W27">
    <cfRule type="expression" dxfId="4" priority="9">
      <formula>D$7="Government Owned"</formula>
    </cfRule>
  </conditionalFormatting>
  <hyperlinks>
    <hyperlink ref="A9" location="'Guidance Notes'!A27" display="xix" xr:uid="{40E2F83C-247D-3B41-8590-138222C85A2F}"/>
    <hyperlink ref="A10" location="'Guidance Notes'!A28" display="xx" xr:uid="{B0E3A85D-3531-4840-95C6-2A8626F5A5A4}"/>
    <hyperlink ref="A11" location="'Guidance Notes'!A29" display="xxi" xr:uid="{D7915363-775B-CB45-BC4B-DF9FFE6219C8}"/>
    <hyperlink ref="A12" location="'Guidance Notes'!A30" display="xxii" xr:uid="{3D9C996C-433D-D046-B07A-9334AF32E1EA}"/>
    <hyperlink ref="A13" location="'Guidance Notes'!A31" display="xxiii" xr:uid="{25B42DB4-BC05-2849-A4A2-8CE2B750CD3A}"/>
    <hyperlink ref="A14" location="'Guidance Notes'!A32" display="xxiv" xr:uid="{E9F952BF-688D-634D-9920-4A88ECEA1910}"/>
    <hyperlink ref="A15" location="'Guidance Notes'!A33" display="xxv" xr:uid="{62DA50FC-B9BE-AB4E-93D8-31966BC4C1AB}"/>
    <hyperlink ref="A16" location="'Guidance Notes'!A34" display="xxvi" xr:uid="{F1923DE0-EE1C-D446-8E02-047E3BFA61BD}"/>
    <hyperlink ref="A17" location="'Guidance Notes'!A35" display="xxvii" xr:uid="{1AC43428-E35C-D243-8EB5-577D2904F628}"/>
    <hyperlink ref="A18" location="'Guidance Notes'!A36" display="xxviii" xr:uid="{22BA037B-A637-C54F-AE74-B09C6782054B}"/>
    <hyperlink ref="A19" location="'Guidance Notes'!A37" display="xxix" xr:uid="{4D75043B-194C-734E-B7ED-9AF0A3913C4F}"/>
    <hyperlink ref="A20" location="'Guidance Notes'!A38" display="xxx" xr:uid="{38A32DC7-D448-0D40-872C-AAEFE734845A}"/>
    <hyperlink ref="A22" location="'Guidance Notes'!A39" display="xxxi" xr:uid="{F410A1AF-5C0B-4447-85EF-2557DA872185}"/>
    <hyperlink ref="A23" location="'Guidance Notes'!A17" display="ix" xr:uid="{30239A12-9EC6-FB4D-84E2-A1BF5F108DAC}"/>
    <hyperlink ref="A24" location="'Guidance Notes'!A18" display="x" xr:uid="{20233386-A0A2-F841-A406-DF3044A705F3}"/>
    <hyperlink ref="A26" location="'Guidance Notes'!A22" display="xiv" xr:uid="{1E205D77-80A6-554A-8665-AEF5F638D72D}"/>
    <hyperlink ref="A27" location="'Guidance Notes'!A22" display="xiv" xr:uid="{853890EA-382A-A749-A33A-EFD6BC6C1601}"/>
    <hyperlink ref="A31" location="'Guidance Notes'!A40" display="xxxii" xr:uid="{504510FF-2E1D-574D-8F06-C9C5CCB47AD9}"/>
    <hyperlink ref="A32" location="'Guidance Notes'!A41" display="xxxiii" xr:uid="{AB208A39-2308-E94A-B62A-0BD0FCF47EF8}"/>
    <hyperlink ref="A34" location="'Guidance Notes'!A42" display="xxxiv" xr:uid="{D93E630A-7A38-2F4E-B5E3-F32D26603CD0}"/>
    <hyperlink ref="A35" location="'Guidance Notes'!A43" display="xxxv" xr:uid="{8281EBAC-786C-E549-8B34-D35C51588AB8}"/>
  </hyperlinks>
  <pageMargins left="0.75" right="0.75" top="1" bottom="1" header="0.5" footer="0.5"/>
  <pageSetup paperSize="9" scale="52" orientation="landscape" horizontalDpi="2400" verticalDpi="2400"/>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0871C-ACC6-D242-AFDA-2993BAA7DF4F}">
  <sheetPr>
    <pageSetUpPr fitToPage="1"/>
  </sheetPr>
  <dimension ref="A1:H60"/>
  <sheetViews>
    <sheetView showGridLines="0" workbookViewId="0">
      <selection sqref="A1:B1"/>
    </sheetView>
  </sheetViews>
  <sheetFormatPr baseColWidth="10" defaultColWidth="3.5" defaultRowHeight="24" customHeight="1" x14ac:dyDescent="0.2"/>
  <cols>
    <col min="1" max="1" width="7.83203125" style="1" customWidth="1"/>
    <col min="2" max="2" width="23.83203125" style="1" customWidth="1"/>
    <col min="3" max="3" width="36.5" style="1" customWidth="1"/>
    <col min="4" max="8" width="37.33203125" style="2" customWidth="1"/>
    <col min="9" max="16384" width="3.5" style="1"/>
  </cols>
  <sheetData>
    <row r="1" spans="1:8" ht="24" customHeight="1" x14ac:dyDescent="0.25">
      <c r="A1" s="200" t="s">
        <v>151</v>
      </c>
      <c r="B1" s="200"/>
    </row>
    <row r="2" spans="1:8" ht="24" customHeight="1" x14ac:dyDescent="0.3">
      <c r="A2" s="101" t="s">
        <v>68</v>
      </c>
      <c r="B2" s="102"/>
    </row>
    <row r="3" spans="1:8" ht="24" customHeight="1" thickBot="1" x14ac:dyDescent="0.25">
      <c r="A3" s="105" t="s">
        <v>39</v>
      </c>
    </row>
    <row r="4" spans="1:8" ht="16" customHeight="1" x14ac:dyDescent="0.2">
      <c r="B4" s="30"/>
      <c r="C4" s="31"/>
      <c r="D4" s="81"/>
      <c r="E4" s="81"/>
      <c r="F4" s="81"/>
      <c r="G4" s="81"/>
      <c r="H4" s="53"/>
    </row>
    <row r="5" spans="1:8" ht="16.5" customHeight="1" x14ac:dyDescent="0.2">
      <c r="B5" s="89" t="s">
        <v>25</v>
      </c>
      <c r="C5" s="85"/>
      <c r="D5" s="18" t="s">
        <v>195</v>
      </c>
      <c r="E5" s="18" t="s">
        <v>196</v>
      </c>
      <c r="F5" s="18" t="s">
        <v>197</v>
      </c>
      <c r="G5" s="18" t="s">
        <v>198</v>
      </c>
      <c r="H5" s="54" t="s">
        <v>199</v>
      </c>
    </row>
    <row r="6" spans="1:8" ht="32" customHeight="1" x14ac:dyDescent="0.2">
      <c r="B6" s="41" t="s">
        <v>60</v>
      </c>
      <c r="C6" s="86"/>
      <c r="D6" s="82" t="str">
        <f>IF('3 BO analysis'!C35=0,"",'3 BO analysis'!C35)</f>
        <v>ExxonMobil Corporation</v>
      </c>
      <c r="E6" s="82" t="str">
        <f>IF('3 BO analysis'!C36=0,"",'3 BO analysis'!C36)</f>
        <v>&lt;name&gt;</v>
      </c>
      <c r="F6" s="82" t="str">
        <f>IF('3 BO analysis'!C37=0,"",'3 BO analysis'!C37)</f>
        <v>&lt;name&gt;</v>
      </c>
      <c r="G6" s="82" t="str">
        <f>IF('3 BO analysis'!C38=0,"",'3 BO analysis'!C38)</f>
        <v/>
      </c>
      <c r="H6" s="82" t="str">
        <f>IF('3 BO analysis'!C39=0,"",'3 BO analysis'!C39)</f>
        <v/>
      </c>
    </row>
    <row r="7" spans="1:8" ht="16.5" customHeight="1" x14ac:dyDescent="0.2">
      <c r="B7" s="41" t="s">
        <v>61</v>
      </c>
      <c r="C7" s="87"/>
      <c r="D7" s="82" t="str">
        <f>IF('3 BO analysis'!D35=0,"",'3 BO analysis'!D35)</f>
        <v>Listed Company</v>
      </c>
      <c r="E7" s="82" t="str">
        <f>IF('3 BO analysis'!D36=0,"",'3 BO analysis'!D36)</f>
        <v>&lt;choose option&gt;</v>
      </c>
      <c r="F7" s="82" t="str">
        <f>IF('3 BO analysis'!D37=0,"",'3 BO analysis'!D37)</f>
        <v>&lt;choose option&gt;</v>
      </c>
      <c r="G7" s="82" t="str">
        <f>IF('3 BO analysis'!D38=0,"",'3 BO analysis'!D38)</f>
        <v/>
      </c>
      <c r="H7" s="82" t="str">
        <f>IF('3 BO analysis'!D39=0,"",'3 BO analysis'!D39)</f>
        <v/>
      </c>
    </row>
    <row r="8" spans="1:8" ht="16.5" customHeight="1" x14ac:dyDescent="0.2">
      <c r="B8" s="41"/>
      <c r="C8" s="45"/>
      <c r="D8" s="69"/>
      <c r="E8" s="69"/>
      <c r="F8" s="69"/>
      <c r="G8" s="69"/>
      <c r="H8" s="71"/>
    </row>
    <row r="9" spans="1:8" ht="16.5" customHeight="1" x14ac:dyDescent="0.2">
      <c r="A9" s="74" t="s">
        <v>126</v>
      </c>
      <c r="B9" s="41" t="s">
        <v>21</v>
      </c>
      <c r="C9" s="86"/>
      <c r="D9" s="117" t="str">
        <f>'Selected data set'!B167</f>
        <v>&lt;text&gt;</v>
      </c>
      <c r="E9" s="117">
        <f>'Selected data set'!B188</f>
        <v>0</v>
      </c>
      <c r="F9" s="117">
        <f>'Selected data set'!B209</f>
        <v>0</v>
      </c>
      <c r="G9" s="117">
        <f>'Selected data set'!B230</f>
        <v>0</v>
      </c>
      <c r="H9" s="118">
        <f>'Selected data set'!B251</f>
        <v>0</v>
      </c>
    </row>
    <row r="10" spans="1:8" ht="16.5" customHeight="1" x14ac:dyDescent="0.2">
      <c r="A10" s="74" t="s">
        <v>127</v>
      </c>
      <c r="B10" s="33"/>
      <c r="C10" s="99" t="s">
        <v>70</v>
      </c>
      <c r="D10" s="117" t="str">
        <f>'Selected data set'!B168</f>
        <v>&lt;choose option&gt;</v>
      </c>
      <c r="E10" s="117">
        <f>'Selected data set'!B189</f>
        <v>0</v>
      </c>
      <c r="F10" s="117">
        <f>'Selected data set'!B210</f>
        <v>0</v>
      </c>
      <c r="G10" s="117">
        <f>'Selected data set'!B231</f>
        <v>0</v>
      </c>
      <c r="H10" s="118">
        <f>'Selected data set'!B252</f>
        <v>0</v>
      </c>
    </row>
    <row r="11" spans="1:8" ht="16.5" customHeight="1" x14ac:dyDescent="0.2">
      <c r="A11" s="74" t="s">
        <v>128</v>
      </c>
      <c r="B11" s="33"/>
      <c r="C11" s="100" t="s">
        <v>30</v>
      </c>
      <c r="D11" s="117" t="str">
        <f>'Selected data set'!B169</f>
        <v>&lt;text&gt;</v>
      </c>
      <c r="E11" s="117">
        <f>'Selected data set'!B190</f>
        <v>0</v>
      </c>
      <c r="F11" s="117">
        <f>'Selected data set'!B211</f>
        <v>0</v>
      </c>
      <c r="G11" s="117">
        <f>'Selected data set'!B232</f>
        <v>0</v>
      </c>
      <c r="H11" s="118">
        <f>'Selected data set'!B253</f>
        <v>0</v>
      </c>
    </row>
    <row r="12" spans="1:8" ht="16.5" customHeight="1" x14ac:dyDescent="0.2">
      <c r="A12" s="74" t="s">
        <v>129</v>
      </c>
      <c r="B12" s="33"/>
      <c r="C12" s="21" t="s">
        <v>71</v>
      </c>
      <c r="D12" s="120" t="str">
        <f>'Selected data set'!B170</f>
        <v>&lt;YYYY-MM-DD&gt;</v>
      </c>
      <c r="E12" s="120">
        <f>'Selected data set'!B191</f>
        <v>0</v>
      </c>
      <c r="F12" s="120">
        <f>'Selected data set'!B212</f>
        <v>0</v>
      </c>
      <c r="G12" s="120">
        <f>'Selected data set'!B233</f>
        <v>0</v>
      </c>
      <c r="H12" s="121">
        <f>'Selected data set'!B254</f>
        <v>0</v>
      </c>
    </row>
    <row r="13" spans="1:8" ht="16.5" customHeight="1" x14ac:dyDescent="0.2">
      <c r="A13" s="74" t="s">
        <v>130</v>
      </c>
      <c r="B13" s="33"/>
      <c r="C13" s="21" t="s">
        <v>72</v>
      </c>
      <c r="D13" s="120" t="str">
        <f>'Selected data set'!B171</f>
        <v>&lt;YYYY-MM-DD&gt;</v>
      </c>
      <c r="E13" s="120">
        <f>'Selected data set'!B192</f>
        <v>0</v>
      </c>
      <c r="F13" s="120">
        <f>'Selected data set'!B213</f>
        <v>0</v>
      </c>
      <c r="G13" s="120">
        <f>'Selected data set'!B234</f>
        <v>0</v>
      </c>
      <c r="H13" s="121">
        <f>'Selected data set'!B255</f>
        <v>0</v>
      </c>
    </row>
    <row r="14" spans="1:8" ht="16.5" customHeight="1" x14ac:dyDescent="0.2">
      <c r="A14" s="74" t="s">
        <v>131</v>
      </c>
      <c r="B14" s="42" t="s">
        <v>22</v>
      </c>
      <c r="C14" s="15" t="s">
        <v>221</v>
      </c>
      <c r="D14" s="120" t="str">
        <f>'Selected data set'!B172</f>
        <v>&lt;YYYY-MM-DD&gt;</v>
      </c>
      <c r="E14" s="120">
        <f>'Selected data set'!B193</f>
        <v>0</v>
      </c>
      <c r="F14" s="120">
        <f>'Selected data set'!B214</f>
        <v>0</v>
      </c>
      <c r="G14" s="120">
        <f>'Selected data set'!B235</f>
        <v>0</v>
      </c>
      <c r="H14" s="121">
        <f>'Selected data set'!B256</f>
        <v>0</v>
      </c>
    </row>
    <row r="15" spans="1:8" ht="16.5" customHeight="1" x14ac:dyDescent="0.2">
      <c r="A15" s="74" t="s">
        <v>132</v>
      </c>
      <c r="B15" s="43" t="s">
        <v>38</v>
      </c>
      <c r="C15" s="14" t="s">
        <v>221</v>
      </c>
      <c r="D15" s="117" t="str">
        <f>'Selected data set'!B173</f>
        <v>&lt;number&gt;</v>
      </c>
      <c r="E15" s="117">
        <f>'Selected data set'!B194</f>
        <v>0</v>
      </c>
      <c r="F15" s="117">
        <f>'Selected data set'!B215</f>
        <v>0</v>
      </c>
      <c r="G15" s="117">
        <f>'Selected data set'!B236</f>
        <v>0</v>
      </c>
      <c r="H15" s="118">
        <f>'Selected data set'!B257</f>
        <v>0</v>
      </c>
    </row>
    <row r="16" spans="1:8" ht="16" customHeight="1" x14ac:dyDescent="0.2">
      <c r="A16" s="74" t="s">
        <v>133</v>
      </c>
      <c r="B16" s="44" t="s">
        <v>23</v>
      </c>
      <c r="C16" s="16"/>
      <c r="D16" s="117" t="str">
        <f>'Selected data set'!B174</f>
        <v>&lt;text&gt;</v>
      </c>
      <c r="E16" s="117">
        <f>'Selected data set'!B195</f>
        <v>0</v>
      </c>
      <c r="F16" s="117">
        <f>'Selected data set'!B216</f>
        <v>0</v>
      </c>
      <c r="G16" s="117">
        <f>'Selected data set'!B237</f>
        <v>0</v>
      </c>
      <c r="H16" s="118">
        <f>'Selected data set'!B258</f>
        <v>0</v>
      </c>
    </row>
    <row r="17" spans="1:8" ht="16" customHeight="1" x14ac:dyDescent="0.2">
      <c r="A17" s="74" t="s">
        <v>134</v>
      </c>
      <c r="B17" s="44" t="s">
        <v>24</v>
      </c>
      <c r="C17" s="16"/>
      <c r="D17" s="117" t="str">
        <f>'Selected data set'!B175</f>
        <v>&lt;text&gt;</v>
      </c>
      <c r="E17" s="117">
        <f>'Selected data set'!B196</f>
        <v>0</v>
      </c>
      <c r="F17" s="117">
        <f>'Selected data set'!B217</f>
        <v>0</v>
      </c>
      <c r="G17" s="117">
        <f>'Selected data set'!B238</f>
        <v>0</v>
      </c>
      <c r="H17" s="118">
        <f>'Selected data set'!B259</f>
        <v>0</v>
      </c>
    </row>
    <row r="18" spans="1:8" s="170" customFormat="1" ht="64" customHeight="1" x14ac:dyDescent="0.2">
      <c r="A18" s="188" t="s">
        <v>135</v>
      </c>
      <c r="B18" s="39" t="s">
        <v>26</v>
      </c>
      <c r="C18" s="189" t="s">
        <v>221</v>
      </c>
      <c r="D18" s="190" t="str">
        <f>'Selected data set'!B176</f>
        <v>&lt;text&gt;</v>
      </c>
      <c r="E18" s="190">
        <f>'Selected data set'!B197</f>
        <v>0</v>
      </c>
      <c r="F18" s="190">
        <f>'Selected data set'!B218</f>
        <v>0</v>
      </c>
      <c r="G18" s="190">
        <f>'Selected data set'!B239</f>
        <v>0</v>
      </c>
      <c r="H18" s="191">
        <f>'Selected data set'!B260</f>
        <v>0</v>
      </c>
    </row>
    <row r="19" spans="1:8" ht="16" customHeight="1" x14ac:dyDescent="0.2">
      <c r="A19" s="74" t="s">
        <v>136</v>
      </c>
      <c r="B19" s="41" t="s">
        <v>27</v>
      </c>
      <c r="C19" s="45"/>
      <c r="D19" s="117" t="str">
        <f>'Selected data set'!B177</f>
        <v>&lt;text&gt;</v>
      </c>
      <c r="E19" s="117">
        <f>'Selected data set'!B198</f>
        <v>0</v>
      </c>
      <c r="F19" s="117">
        <f>'Selected data set'!B219</f>
        <v>0</v>
      </c>
      <c r="G19" s="117">
        <f>'Selected data set'!B240</f>
        <v>0</v>
      </c>
      <c r="H19" s="118">
        <f>'Selected data set'!B261</f>
        <v>0</v>
      </c>
    </row>
    <row r="20" spans="1:8" ht="16" customHeight="1" x14ac:dyDescent="0.2">
      <c r="A20" s="74" t="s">
        <v>137</v>
      </c>
      <c r="B20" s="44" t="s">
        <v>28</v>
      </c>
      <c r="C20" s="45" t="s">
        <v>221</v>
      </c>
      <c r="D20" s="117" t="str">
        <f>'Selected data set'!B178</f>
        <v>&lt;text&gt;</v>
      </c>
      <c r="E20" s="117">
        <f>'Selected data set'!B199</f>
        <v>0</v>
      </c>
      <c r="F20" s="117">
        <f>'Selected data set'!B220</f>
        <v>0</v>
      </c>
      <c r="G20" s="117">
        <f>'Selected data set'!B241</f>
        <v>0</v>
      </c>
      <c r="H20" s="118">
        <f>'Selected data set'!B262</f>
        <v>0</v>
      </c>
    </row>
    <row r="21" spans="1:8" ht="16.5" customHeight="1" x14ac:dyDescent="0.2">
      <c r="A21" s="74"/>
      <c r="B21" s="41"/>
      <c r="C21" s="45"/>
      <c r="D21" s="123"/>
      <c r="E21" s="123"/>
      <c r="F21" s="123"/>
      <c r="G21" s="123"/>
      <c r="H21" s="123"/>
    </row>
    <row r="22" spans="1:8" ht="16" customHeight="1" x14ac:dyDescent="0.2">
      <c r="A22" s="74" t="s">
        <v>138</v>
      </c>
      <c r="B22" s="44" t="s">
        <v>73</v>
      </c>
      <c r="C22" s="45"/>
      <c r="D22" s="117" t="str">
        <f>'Selected data set'!B179</f>
        <v>&lt;text&gt;</v>
      </c>
      <c r="E22" s="117">
        <f>'Selected data set'!B200</f>
        <v>0</v>
      </c>
      <c r="F22" s="117">
        <f>'Selected data set'!B221</f>
        <v>0</v>
      </c>
      <c r="G22" s="117">
        <f>'Selected data set'!B242</f>
        <v>0</v>
      </c>
      <c r="H22" s="118">
        <f>'Selected data set'!B263</f>
        <v>0</v>
      </c>
    </row>
    <row r="23" spans="1:8" ht="16" customHeight="1" x14ac:dyDescent="0.2">
      <c r="A23" s="74" t="s">
        <v>116</v>
      </c>
      <c r="B23" s="44" t="s">
        <v>16</v>
      </c>
      <c r="C23" s="45"/>
      <c r="D23" s="117" t="str">
        <f>'Selected data set'!B180</f>
        <v>&lt;text&gt;</v>
      </c>
      <c r="E23" s="117">
        <f>'Selected data set'!B201</f>
        <v>0</v>
      </c>
      <c r="F23" s="117">
        <f>'Selected data set'!B222</f>
        <v>0</v>
      </c>
      <c r="G23" s="117">
        <f>'Selected data set'!B243</f>
        <v>0</v>
      </c>
      <c r="H23" s="118">
        <f>'Selected data set'!B264</f>
        <v>0</v>
      </c>
    </row>
    <row r="24" spans="1:8" ht="16" customHeight="1" x14ac:dyDescent="0.2">
      <c r="A24" s="74" t="s">
        <v>117</v>
      </c>
      <c r="B24" s="44" t="s">
        <v>17</v>
      </c>
      <c r="C24" s="45"/>
      <c r="D24" s="117" t="str">
        <f>'Selected data set'!B181</f>
        <v>&lt;URL&gt;</v>
      </c>
      <c r="E24" s="117">
        <f>'Selected data set'!B202</f>
        <v>0</v>
      </c>
      <c r="F24" s="117">
        <f>'Selected data set'!B223</f>
        <v>0</v>
      </c>
      <c r="G24" s="117">
        <f>'Selected data set'!B244</f>
        <v>0</v>
      </c>
      <c r="H24" s="118">
        <f>'Selected data set'!B265</f>
        <v>0</v>
      </c>
    </row>
    <row r="25" spans="1:8" ht="16.5" customHeight="1" x14ac:dyDescent="0.2">
      <c r="A25" s="74"/>
      <c r="B25" s="41"/>
      <c r="C25" s="45"/>
      <c r="D25" s="123"/>
      <c r="E25" s="123"/>
      <c r="F25" s="123"/>
      <c r="G25" s="123"/>
      <c r="H25" s="124"/>
    </row>
    <row r="26" spans="1:8" ht="16" customHeight="1" x14ac:dyDescent="0.2">
      <c r="A26" s="74" t="s">
        <v>121</v>
      </c>
      <c r="B26" s="41" t="s">
        <v>40</v>
      </c>
      <c r="C26" s="45"/>
      <c r="D26" s="117" t="str">
        <f>'Selected data set'!B182</f>
        <v>&lt;text&gt;</v>
      </c>
      <c r="E26" s="117">
        <f>'Selected data set'!B203</f>
        <v>0</v>
      </c>
      <c r="F26" s="117">
        <f>'Selected data set'!B224</f>
        <v>0</v>
      </c>
      <c r="G26" s="117">
        <f>'Selected data set'!B245</f>
        <v>0</v>
      </c>
      <c r="H26" s="118">
        <f>'Selected data set'!B266</f>
        <v>0</v>
      </c>
    </row>
    <row r="27" spans="1:8" ht="16" customHeight="1" x14ac:dyDescent="0.2">
      <c r="A27" s="74" t="s">
        <v>121</v>
      </c>
      <c r="B27" s="41" t="s">
        <v>41</v>
      </c>
      <c r="C27" s="45"/>
      <c r="D27" s="117" t="str">
        <f>'Selected data set'!B183</f>
        <v>&lt;URL&gt;</v>
      </c>
      <c r="E27" s="117">
        <f>'Selected data set'!B204</f>
        <v>0</v>
      </c>
      <c r="F27" s="117">
        <f>'Selected data set'!B225</f>
        <v>0</v>
      </c>
      <c r="G27" s="117">
        <f>'Selected data set'!B246</f>
        <v>0</v>
      </c>
      <c r="H27" s="118">
        <f>'Selected data set'!B267</f>
        <v>0</v>
      </c>
    </row>
    <row r="28" spans="1:8" ht="16.5" customHeight="1" x14ac:dyDescent="0.2">
      <c r="A28" s="74"/>
      <c r="B28" s="41"/>
      <c r="C28" s="45"/>
      <c r="D28" s="70"/>
      <c r="E28" s="70"/>
      <c r="F28" s="70"/>
      <c r="G28" s="70"/>
      <c r="H28" s="72"/>
    </row>
    <row r="29" spans="1:8" ht="16" customHeight="1" x14ac:dyDescent="0.2">
      <c r="A29" s="74"/>
      <c r="B29" s="66" t="s">
        <v>31</v>
      </c>
      <c r="C29" s="67"/>
      <c r="D29" s="67"/>
      <c r="E29" s="67"/>
      <c r="F29" s="67"/>
      <c r="G29" s="67"/>
      <c r="H29" s="68"/>
    </row>
    <row r="30" spans="1:8" ht="16" customHeight="1" x14ac:dyDescent="0.2">
      <c r="A30" s="74"/>
      <c r="B30" s="40" t="s">
        <v>149</v>
      </c>
      <c r="C30" s="88"/>
      <c r="D30" s="83">
        <f>'3 BO analysis'!F35</f>
        <v>0</v>
      </c>
      <c r="E30" s="83">
        <f>'3 BO analysis'!F36</f>
        <v>0</v>
      </c>
      <c r="F30" s="83">
        <f>'3 BO analysis'!F37</f>
        <v>0</v>
      </c>
      <c r="G30" s="83">
        <f>'3 BO analysis'!F38</f>
        <v>0</v>
      </c>
      <c r="H30" s="84">
        <f>'3 BO analysis'!F39</f>
        <v>0</v>
      </c>
    </row>
    <row r="31" spans="1:8" ht="16" customHeight="1" x14ac:dyDescent="0.2">
      <c r="A31" s="74" t="s">
        <v>139</v>
      </c>
      <c r="B31" s="40" t="s">
        <v>67</v>
      </c>
      <c r="C31" s="19"/>
      <c r="D31" s="127" t="str">
        <f>'Selected data set'!B184</f>
        <v>&lt;choose option&gt;</v>
      </c>
      <c r="E31" s="127">
        <f>'Selected data set'!B205</f>
        <v>0</v>
      </c>
      <c r="F31" s="127">
        <f>'Selected data set'!B226</f>
        <v>0</v>
      </c>
      <c r="G31" s="127">
        <f>'Selected data set'!B247</f>
        <v>0</v>
      </c>
      <c r="H31" s="128">
        <f>'Selected data set'!B268</f>
        <v>0</v>
      </c>
    </row>
    <row r="32" spans="1:8" ht="31.25" customHeight="1" x14ac:dyDescent="0.2">
      <c r="A32" s="74" t="s">
        <v>140</v>
      </c>
      <c r="B32" s="39" t="s">
        <v>66</v>
      </c>
      <c r="C32" s="20"/>
      <c r="D32" s="129" t="str">
        <f>'Selected data set'!B185</f>
        <v>&lt;text&gt;</v>
      </c>
      <c r="E32" s="129">
        <f>'Selected data set'!B206</f>
        <v>0</v>
      </c>
      <c r="F32" s="129">
        <f>'Selected data set'!B227</f>
        <v>0</v>
      </c>
      <c r="G32" s="129">
        <f>'Selected data set'!B248</f>
        <v>0</v>
      </c>
      <c r="H32" s="129">
        <f>'Selected data set'!B269</f>
        <v>0</v>
      </c>
    </row>
    <row r="33" spans="1:8" ht="14.5" customHeight="1" x14ac:dyDescent="0.2">
      <c r="A33" s="74"/>
      <c r="B33" s="40"/>
      <c r="C33" s="50"/>
      <c r="D33" s="131"/>
      <c r="E33" s="131"/>
      <c r="F33" s="131"/>
      <c r="G33" s="131"/>
      <c r="H33" s="131"/>
    </row>
    <row r="34" spans="1:8" ht="14.5" customHeight="1" x14ac:dyDescent="0.2">
      <c r="A34" s="74" t="s">
        <v>141</v>
      </c>
      <c r="B34" s="40" t="s">
        <v>74</v>
      </c>
      <c r="C34" s="50"/>
      <c r="D34" s="125" t="str">
        <f>'Selected data set'!B186</f>
        <v>&lt;choose option&gt;</v>
      </c>
      <c r="E34" s="125">
        <f>'Selected data set'!B207</f>
        <v>0</v>
      </c>
      <c r="F34" s="125">
        <f>'Selected data set'!B228</f>
        <v>0</v>
      </c>
      <c r="G34" s="125">
        <f>'Selected data set'!B249</f>
        <v>0</v>
      </c>
      <c r="H34" s="125">
        <f>'Selected data set'!B270</f>
        <v>0</v>
      </c>
    </row>
    <row r="35" spans="1:8" ht="32" customHeight="1" thickBot="1" x14ac:dyDescent="0.25">
      <c r="A35" s="74" t="s">
        <v>142</v>
      </c>
      <c r="B35" s="38" t="s">
        <v>75</v>
      </c>
      <c r="C35" s="37"/>
      <c r="D35" s="132" t="str">
        <f>'Selected data set'!B187</f>
        <v>&lt;text&gt;</v>
      </c>
      <c r="E35" s="132">
        <f>'Selected data set'!B208</f>
        <v>0</v>
      </c>
      <c r="F35" s="132">
        <f>'Selected data set'!B229</f>
        <v>0</v>
      </c>
      <c r="G35" s="132">
        <f>'Selected data set'!B250</f>
        <v>0</v>
      </c>
      <c r="H35" s="132">
        <f>'Selected data set'!B271</f>
        <v>0</v>
      </c>
    </row>
    <row r="36" spans="1:8" ht="16" customHeight="1" x14ac:dyDescent="0.2">
      <c r="A36" s="26"/>
      <c r="B36" s="24"/>
      <c r="C36" s="24"/>
      <c r="D36" s="28"/>
      <c r="E36" s="28"/>
      <c r="F36" s="28"/>
      <c r="G36" s="28"/>
      <c r="H36" s="28"/>
    </row>
    <row r="37" spans="1:8" ht="16" customHeight="1" x14ac:dyDescent="0.2">
      <c r="A37" s="26"/>
      <c r="B37" s="23"/>
      <c r="C37" s="23"/>
      <c r="D37" s="28"/>
      <c r="E37" s="28"/>
      <c r="F37" s="28"/>
      <c r="G37" s="28"/>
      <c r="H37" s="28"/>
    </row>
    <row r="38" spans="1:8" ht="16" customHeight="1" x14ac:dyDescent="0.2">
      <c r="A38" s="26"/>
      <c r="B38" s="24"/>
      <c r="C38" s="24"/>
      <c r="D38" s="28"/>
      <c r="E38" s="28"/>
      <c r="F38" s="28"/>
      <c r="G38" s="28"/>
      <c r="H38" s="28"/>
    </row>
    <row r="39" spans="1:8" ht="16" customHeight="1" x14ac:dyDescent="0.2">
      <c r="A39" s="26"/>
      <c r="B39" s="24"/>
      <c r="C39" s="24"/>
      <c r="D39" s="28"/>
      <c r="E39" s="28"/>
      <c r="F39" s="28"/>
      <c r="G39" s="28"/>
      <c r="H39" s="28"/>
    </row>
    <row r="40" spans="1:8" ht="16" customHeight="1" x14ac:dyDescent="0.2">
      <c r="A40" s="26"/>
      <c r="B40" s="24"/>
      <c r="C40" s="24"/>
      <c r="D40" s="28"/>
      <c r="E40" s="28"/>
      <c r="F40" s="28"/>
      <c r="G40" s="28"/>
      <c r="H40" s="28"/>
    </row>
    <row r="41" spans="1:8" ht="16" customHeight="1" x14ac:dyDescent="0.2">
      <c r="A41" s="26"/>
      <c r="B41" s="24"/>
      <c r="C41" s="24"/>
      <c r="D41" s="28"/>
      <c r="E41" s="28"/>
      <c r="F41" s="28"/>
      <c r="G41" s="28"/>
      <c r="H41" s="28"/>
    </row>
    <row r="42" spans="1:8" ht="16" customHeight="1" x14ac:dyDescent="0.2">
      <c r="A42" s="26"/>
      <c r="B42" s="27"/>
      <c r="C42" s="27"/>
      <c r="D42" s="28"/>
      <c r="E42" s="28"/>
      <c r="F42" s="28"/>
      <c r="G42" s="28"/>
      <c r="H42" s="28"/>
    </row>
    <row r="43" spans="1:8" ht="16" customHeight="1" x14ac:dyDescent="0.2">
      <c r="A43" s="26"/>
      <c r="B43" s="26"/>
      <c r="C43" s="26"/>
      <c r="D43" s="28"/>
      <c r="E43" s="28"/>
      <c r="F43" s="28"/>
      <c r="G43" s="28"/>
      <c r="H43" s="28"/>
    </row>
    <row r="44" spans="1:8" ht="16" customHeight="1" x14ac:dyDescent="0.2">
      <c r="A44" s="26"/>
      <c r="B44" s="23"/>
      <c r="C44" s="23"/>
      <c r="D44" s="28"/>
      <c r="E44" s="28"/>
      <c r="F44" s="28"/>
      <c r="G44" s="28"/>
      <c r="H44" s="28"/>
    </row>
    <row r="45" spans="1:8" ht="16" customHeight="1" x14ac:dyDescent="0.2">
      <c r="A45" s="26"/>
      <c r="B45" s="24"/>
      <c r="C45" s="24"/>
      <c r="D45" s="26"/>
      <c r="E45" s="26"/>
      <c r="F45" s="26"/>
      <c r="G45" s="26"/>
      <c r="H45" s="26"/>
    </row>
    <row r="46" spans="1:8" ht="16" customHeight="1" x14ac:dyDescent="0.2">
      <c r="A46" s="26"/>
      <c r="B46" s="26"/>
      <c r="C46" s="26"/>
      <c r="D46" s="26"/>
      <c r="E46" s="26"/>
      <c r="F46" s="26"/>
      <c r="G46" s="26"/>
      <c r="H46" s="26"/>
    </row>
    <row r="47" spans="1:8" ht="16" customHeight="1" x14ac:dyDescent="0.2">
      <c r="A47" s="26"/>
      <c r="B47" s="26"/>
      <c r="C47" s="26"/>
      <c r="D47" s="26"/>
      <c r="E47" s="26"/>
      <c r="F47" s="26"/>
      <c r="G47" s="26"/>
      <c r="H47" s="26"/>
    </row>
    <row r="48" spans="1:8" ht="16" customHeight="1" x14ac:dyDescent="0.2">
      <c r="A48" s="26"/>
      <c r="B48" s="22"/>
      <c r="C48" s="22"/>
      <c r="D48" s="28"/>
      <c r="E48" s="28"/>
      <c r="F48" s="28"/>
      <c r="G48" s="28"/>
      <c r="H48" s="28"/>
    </row>
    <row r="49" spans="1:8" ht="16" customHeight="1" x14ac:dyDescent="0.2">
      <c r="A49" s="26"/>
      <c r="B49" s="25"/>
      <c r="C49" s="25"/>
      <c r="D49" s="28"/>
      <c r="E49" s="28"/>
      <c r="F49" s="28"/>
      <c r="G49" s="28"/>
      <c r="H49" s="28"/>
    </row>
    <row r="50" spans="1:8" ht="16" customHeight="1" x14ac:dyDescent="0.2">
      <c r="A50" s="26"/>
      <c r="B50" s="26"/>
      <c r="C50" s="26"/>
      <c r="D50" s="28"/>
      <c r="E50" s="28"/>
      <c r="F50" s="28"/>
      <c r="G50" s="28"/>
      <c r="H50" s="28"/>
    </row>
    <row r="51" spans="1:8" ht="16" customHeight="1" x14ac:dyDescent="0.2">
      <c r="A51" s="26"/>
      <c r="B51" s="22"/>
      <c r="C51" s="22"/>
      <c r="D51" s="28"/>
      <c r="E51" s="28"/>
      <c r="F51" s="28"/>
      <c r="G51" s="28"/>
      <c r="H51" s="28"/>
    </row>
    <row r="52" spans="1:8" ht="16" customHeight="1" x14ac:dyDescent="0.2">
      <c r="A52" s="26"/>
      <c r="B52" s="22"/>
      <c r="C52" s="22"/>
      <c r="D52" s="28"/>
      <c r="E52" s="28"/>
      <c r="F52" s="28"/>
      <c r="G52" s="28"/>
      <c r="H52" s="28"/>
    </row>
    <row r="53" spans="1:8" ht="16" customHeight="1" x14ac:dyDescent="0.2">
      <c r="A53" s="26"/>
      <c r="B53" s="25"/>
      <c r="C53" s="25"/>
      <c r="D53" s="28"/>
      <c r="E53" s="28"/>
      <c r="F53" s="28"/>
      <c r="G53" s="28"/>
      <c r="H53" s="28"/>
    </row>
    <row r="54" spans="1:8" ht="16" customHeight="1" x14ac:dyDescent="0.2">
      <c r="A54" s="26"/>
      <c r="B54" s="22"/>
      <c r="C54" s="22"/>
      <c r="D54" s="28"/>
      <c r="E54" s="28"/>
      <c r="F54" s="28"/>
      <c r="G54" s="28"/>
      <c r="H54" s="28"/>
    </row>
    <row r="55" spans="1:8" ht="16" customHeight="1" x14ac:dyDescent="0.2">
      <c r="A55" s="26"/>
      <c r="B55" s="25"/>
      <c r="C55" s="25"/>
      <c r="D55" s="28"/>
      <c r="E55" s="28"/>
      <c r="F55" s="28"/>
      <c r="G55" s="28"/>
      <c r="H55" s="28"/>
    </row>
    <row r="56" spans="1:8" ht="16" customHeight="1" x14ac:dyDescent="0.2">
      <c r="A56" s="26"/>
      <c r="B56" s="22"/>
      <c r="C56" s="22"/>
      <c r="D56" s="28"/>
      <c r="E56" s="28"/>
      <c r="F56" s="28"/>
      <c r="G56" s="28"/>
      <c r="H56" s="28"/>
    </row>
    <row r="57" spans="1:8" ht="16" customHeight="1" x14ac:dyDescent="0.2">
      <c r="A57" s="26"/>
      <c r="B57" s="25"/>
      <c r="C57" s="25"/>
      <c r="D57" s="28"/>
      <c r="E57" s="28"/>
      <c r="F57" s="28"/>
      <c r="G57" s="28"/>
      <c r="H57" s="28"/>
    </row>
    <row r="58" spans="1:8" ht="16" customHeight="1" x14ac:dyDescent="0.2">
      <c r="A58" s="26"/>
      <c r="B58" s="22"/>
      <c r="C58" s="22"/>
      <c r="D58" s="28"/>
      <c r="E58" s="28"/>
      <c r="F58" s="28"/>
      <c r="G58" s="28"/>
      <c r="H58" s="28"/>
    </row>
    <row r="59" spans="1:8" ht="16" customHeight="1" x14ac:dyDescent="0.2">
      <c r="A59" s="26"/>
      <c r="B59" s="25"/>
      <c r="C59" s="25"/>
      <c r="D59" s="28"/>
      <c r="E59" s="28"/>
      <c r="F59" s="28"/>
      <c r="G59" s="28"/>
      <c r="H59" s="28"/>
    </row>
    <row r="60" spans="1:8" ht="16" customHeight="1" x14ac:dyDescent="0.2">
      <c r="A60" s="26"/>
      <c r="B60" s="26"/>
      <c r="C60" s="26"/>
      <c r="D60" s="9"/>
      <c r="E60" s="9"/>
      <c r="F60" s="9"/>
      <c r="G60" s="9"/>
      <c r="H60" s="9"/>
    </row>
  </sheetData>
  <sheetProtection algorithmName="SHA-512" hashValue="CQte3N7zwH5DOxGdzfJa2t1yvHo5PvWNoiEw5lXaH6u9am3r/wf057pIWlYXhZHT1T1uOnPf9jPL8S+Ac0r9vg==" saltValue="vyaK6fNge1Kr6qhuXHmbxw==" spinCount="100000" sheet="1" objects="1" scenarios="1"/>
  <mergeCells count="1">
    <mergeCell ref="A1:B1"/>
  </mergeCells>
  <conditionalFormatting sqref="D5:H7 D30:H35">
    <cfRule type="expression" dxfId="3" priority="3">
      <formula>D$6="&lt;name&gt;"</formula>
    </cfRule>
  </conditionalFormatting>
  <conditionalFormatting sqref="D9:H20">
    <cfRule type="expression" dxfId="2" priority="1">
      <formula>D$7="Natural Person"</formula>
    </cfRule>
  </conditionalFormatting>
  <conditionalFormatting sqref="D22:H24">
    <cfRule type="expression" dxfId="1" priority="5">
      <formula>D$7="Listed Company"</formula>
    </cfRule>
  </conditionalFormatting>
  <conditionalFormatting sqref="D26:H27">
    <cfRule type="expression" dxfId="0" priority="4">
      <formula>D$7="Government Owned"</formula>
    </cfRule>
  </conditionalFormatting>
  <hyperlinks>
    <hyperlink ref="A9" location="'Guidance Notes'!A27" display="xix" xr:uid="{97EFBF55-82B7-5842-8981-A7965A9E8703}"/>
    <hyperlink ref="A10" location="'Guidance Notes'!A28" display="xx" xr:uid="{75EC5478-29A8-5C48-91C9-F588BB9A8127}"/>
    <hyperlink ref="A11" location="'Guidance Notes'!A29" display="xxi" xr:uid="{8D543AD9-6E78-3040-9A20-178E35226906}"/>
    <hyperlink ref="A12" location="'Guidance Notes'!A30" display="xxii" xr:uid="{FF449C3A-6C40-8F40-8E7C-58164B4FF8AE}"/>
    <hyperlink ref="A13" location="'Guidance Notes'!A31" display="xxiii" xr:uid="{5A9A593D-4DF7-2F4F-8DA9-7E0CF9F012C7}"/>
    <hyperlink ref="A14" location="'Guidance Notes'!A32" display="xxiv" xr:uid="{887F13CD-5D86-994C-9068-90E5E81F2615}"/>
    <hyperlink ref="A15" location="'Guidance Notes'!A33" display="xxv" xr:uid="{7E76548D-9FB7-B042-A16A-9DDFD3890C48}"/>
    <hyperlink ref="A16" location="'Guidance Notes'!A34" display="xxvi" xr:uid="{263BF27C-1E46-4742-97BE-F001F94EB904}"/>
    <hyperlink ref="A17" location="'Guidance Notes'!A35" display="xxvii" xr:uid="{E7A59CC0-57FB-2247-85F9-42B5879EBC48}"/>
    <hyperlink ref="A18" location="'Guidance Notes'!A36" display="xxviii" xr:uid="{2E99084F-AD5C-BF40-9F97-1AA79185ABD0}"/>
    <hyperlink ref="A19" location="'Guidance Notes'!A37" display="xxix" xr:uid="{2DF519FA-B808-294E-8E8E-2151111D1A7B}"/>
    <hyperlink ref="A20" location="'Guidance Notes'!A38" display="xxx" xr:uid="{9ABE896E-DF5C-0A4B-A86E-93E67BDEB0E3}"/>
    <hyperlink ref="A22" location="'Guidance Notes'!A39" display="xxxi" xr:uid="{DCC4D0DE-6FEF-B94B-9FC8-57B563359015}"/>
    <hyperlink ref="A23" location="'Guidance Notes'!A17" display="ix" xr:uid="{DB6B86B6-5E82-644F-91B0-A33E877E9A72}"/>
    <hyperlink ref="A24" location="'Guidance Notes'!A18" display="x" xr:uid="{CE92EA91-2C58-424C-AA04-487597680EC5}"/>
    <hyperlink ref="A26" location="'Guidance Notes'!A22" display="xiv" xr:uid="{7C6CB3B2-A8E8-2643-ABA6-0D58092D3368}"/>
    <hyperlink ref="A27" location="'Guidance Notes'!A22" display="xiv" xr:uid="{83415D80-F2E1-6B43-A156-653B17130CC3}"/>
    <hyperlink ref="A31" location="'Guidance Notes'!A40" display="xxxii" xr:uid="{3C738D4E-C4E2-104E-9177-0854D4A98B02}"/>
    <hyperlink ref="A32" location="'Guidance Notes'!A41" display="xxxiii" xr:uid="{7D86FBDC-F927-EE42-BD3C-6B76208F9831}"/>
    <hyperlink ref="A34" location="'Guidance Notes'!A42" display="xxxiv" xr:uid="{837A3E1E-D72F-D141-B145-B9C400A73E65}"/>
    <hyperlink ref="A35" location="'Guidance Notes'!A43" display="xxxv" xr:uid="{947E3E1D-D7CB-5541-BB5C-1E5DD8C0CBF5}"/>
  </hyperlinks>
  <pageMargins left="0.75" right="0.75" top="1" bottom="1" header="0.5" footer="0.5"/>
  <pageSetup paperSize="9" scale="52" orientation="landscape" horizontalDpi="2400" verticalDpi="24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426DD-F355-AB43-9B35-354E1EDA3155}">
  <sheetPr>
    <pageSetUpPr fitToPage="1"/>
  </sheetPr>
  <dimension ref="A1:N25"/>
  <sheetViews>
    <sheetView showGridLines="0" workbookViewId="0">
      <selection sqref="A1:B1"/>
    </sheetView>
  </sheetViews>
  <sheetFormatPr baseColWidth="10" defaultColWidth="3.5" defaultRowHeight="24" customHeight="1" x14ac:dyDescent="0.2"/>
  <cols>
    <col min="1" max="1" width="3.5" style="1"/>
    <col min="2" max="2" width="24.83203125" style="1" customWidth="1"/>
    <col min="3" max="3" width="37.1640625" style="1" customWidth="1"/>
    <col min="4" max="4" width="41.6640625" style="1" customWidth="1"/>
    <col min="5" max="5" width="21" style="2" customWidth="1"/>
    <col min="6" max="6" width="9.6640625" style="1" customWidth="1"/>
    <col min="7" max="16384" width="3.5" style="1"/>
  </cols>
  <sheetData>
    <row r="1" spans="1:6" ht="24" customHeight="1" x14ac:dyDescent="0.25">
      <c r="A1" s="200" t="s">
        <v>63</v>
      </c>
      <c r="B1" s="200"/>
      <c r="E1" s="1"/>
    </row>
    <row r="2" spans="1:6" ht="24" customHeight="1" x14ac:dyDescent="0.3">
      <c r="A2" s="101" t="s">
        <v>64</v>
      </c>
      <c r="B2" s="102"/>
      <c r="E2" s="1"/>
    </row>
    <row r="3" spans="1:6" ht="30" x14ac:dyDescent="0.2">
      <c r="D3" s="8" t="s">
        <v>3</v>
      </c>
      <c r="E3" s="8" t="s">
        <v>7</v>
      </c>
      <c r="F3" s="1" t="s">
        <v>39</v>
      </c>
    </row>
    <row r="4" spans="1:6" ht="16" customHeight="1" x14ac:dyDescent="0.2">
      <c r="B4" s="12" t="s">
        <v>13</v>
      </c>
      <c r="C4" s="4" t="s">
        <v>4</v>
      </c>
      <c r="D4" s="115" t="str">
        <f>'Selected data set'!B273</f>
        <v>Javier P. Botti</v>
      </c>
      <c r="E4" s="108"/>
    </row>
    <row r="5" spans="1:6" ht="16" customHeight="1" x14ac:dyDescent="0.2">
      <c r="B5" s="11"/>
      <c r="C5" s="4" t="s">
        <v>14</v>
      </c>
      <c r="D5" s="115" t="str">
        <f>'Selected data set'!B274</f>
        <v>Vice-President</v>
      </c>
      <c r="E5" s="108"/>
    </row>
    <row r="6" spans="1:6" ht="16" customHeight="1" x14ac:dyDescent="0.2">
      <c r="B6" s="11"/>
      <c r="C6" s="4" t="s">
        <v>15</v>
      </c>
      <c r="D6" s="115" t="str">
        <f>'Selected data set'!B275</f>
        <v>+1-713-257-1009</v>
      </c>
      <c r="E6" s="108"/>
    </row>
    <row r="7" spans="1:6" ht="16" customHeight="1" x14ac:dyDescent="0.2">
      <c r="B7" s="3"/>
      <c r="C7" s="4" t="s">
        <v>5</v>
      </c>
      <c r="D7" s="115" t="str">
        <f>'Selected data set'!B276</f>
        <v>j.p.botti@exxonmobil.com</v>
      </c>
      <c r="E7" s="108"/>
    </row>
    <row r="8" spans="1:6" ht="16" customHeight="1" x14ac:dyDescent="0.2">
      <c r="B8" s="34" t="s">
        <v>32</v>
      </c>
      <c r="C8" s="11"/>
      <c r="D8" s="5"/>
      <c r="E8" s="1"/>
    </row>
    <row r="9" spans="1:6" ht="15.5" customHeight="1" x14ac:dyDescent="0.2">
      <c r="B9" s="217" t="s">
        <v>34</v>
      </c>
      <c r="C9" s="217"/>
      <c r="D9" s="217"/>
    </row>
    <row r="10" spans="1:6" ht="16" customHeight="1" x14ac:dyDescent="0.2">
      <c r="B10" s="217"/>
      <c r="C10" s="217"/>
      <c r="D10" s="217"/>
    </row>
    <row r="11" spans="1:6" ht="16" customHeight="1" x14ac:dyDescent="0.2">
      <c r="B11" s="35"/>
      <c r="C11" s="35" t="s">
        <v>6</v>
      </c>
      <c r="D11" s="133">
        <f>IF('Selected data set'!B277=0,"",'Selected data set'!B277)</f>
        <v>45636</v>
      </c>
      <c r="E11" s="1"/>
    </row>
    <row r="12" spans="1:6" ht="16" customHeight="1" x14ac:dyDescent="0.2">
      <c r="B12" s="35"/>
      <c r="C12" s="35" t="s">
        <v>4</v>
      </c>
      <c r="D12" s="115" t="str">
        <f>'Selected data set'!B278</f>
        <v>Javier P. Botti</v>
      </c>
      <c r="E12" s="1"/>
    </row>
    <row r="13" spans="1:6" ht="16" customHeight="1" x14ac:dyDescent="0.2">
      <c r="C13" s="1" t="s">
        <v>14</v>
      </c>
      <c r="D13" s="115" t="str">
        <f>'Selected data set'!B279</f>
        <v>Vice-President</v>
      </c>
      <c r="E13" s="1"/>
    </row>
    <row r="14" spans="1:6" ht="16" customHeight="1" x14ac:dyDescent="0.2">
      <c r="C14" s="1" t="s">
        <v>33</v>
      </c>
      <c r="D14" s="115">
        <f>'Selected data set'!B280</f>
        <v>0</v>
      </c>
      <c r="E14" s="1"/>
    </row>
    <row r="15" spans="1:6" ht="16" customHeight="1" x14ac:dyDescent="0.2">
      <c r="D15" s="134"/>
      <c r="E15" s="1"/>
    </row>
    <row r="16" spans="1:6" ht="41" customHeight="1" x14ac:dyDescent="0.2">
      <c r="B16" s="197" t="s">
        <v>35</v>
      </c>
      <c r="C16" s="197"/>
      <c r="D16" s="115">
        <f>'Selected data set'!B281</f>
        <v>0</v>
      </c>
      <c r="E16" s="1"/>
    </row>
    <row r="17" spans="4:14" ht="16" customHeight="1" x14ac:dyDescent="0.2">
      <c r="D17" s="115">
        <f>'Selected data set'!B282</f>
        <v>0</v>
      </c>
    </row>
    <row r="25" spans="4:14" ht="24" customHeight="1" x14ac:dyDescent="0.2">
      <c r="N25" s="1" t="s">
        <v>251</v>
      </c>
    </row>
  </sheetData>
  <sheetProtection algorithmName="SHA-512" hashValue="oOg3FvzQIspY147+45nxM/CDS8ZR6tM5UeTuZCLmqhUr93OAcFkuYSxOI2e/mHte9hRp3HE60MfX4hJXp1N6Xg==" saltValue="3fmUojlBiD2ZzHCwBNMpcw==" spinCount="100000" sheet="1" objects="1" scenarios="1"/>
  <mergeCells count="3">
    <mergeCell ref="A1:B1"/>
    <mergeCell ref="B9:D10"/>
    <mergeCell ref="B16:C16"/>
  </mergeCells>
  <pageMargins left="0.75" right="0.75" top="1" bottom="1" header="0.5" footer="0.5"/>
  <pageSetup paperSize="9" scale="66" orientation="landscape" horizontalDpi="2400" verticalDpi="24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4C76B-261B-7248-A99C-5D18DA795708}">
  <dimension ref="A1:B48"/>
  <sheetViews>
    <sheetView showGridLines="0" workbookViewId="0"/>
  </sheetViews>
  <sheetFormatPr baseColWidth="10" defaultRowHeight="16" x14ac:dyDescent="0.2"/>
  <cols>
    <col min="1" max="1" width="10.83203125" style="77"/>
    <col min="2" max="2" width="84" style="75" customWidth="1"/>
    <col min="3" max="16384" width="10.83203125" style="76"/>
  </cols>
  <sheetData>
    <row r="1" spans="1:2" ht="24" x14ac:dyDescent="0.2">
      <c r="A1" s="78" t="s">
        <v>76</v>
      </c>
    </row>
    <row r="2" spans="1:2" ht="17" thickBot="1" x14ac:dyDescent="0.25"/>
    <row r="3" spans="1:2" x14ac:dyDescent="0.2">
      <c r="A3" s="177" t="s">
        <v>77</v>
      </c>
      <c r="B3" s="178"/>
    </row>
    <row r="4" spans="1:2" ht="35" thickBot="1" x14ac:dyDescent="0.25">
      <c r="A4" s="179"/>
      <c r="B4" s="180" t="s">
        <v>222</v>
      </c>
    </row>
    <row r="6" spans="1:2" ht="17" thickBot="1" x14ac:dyDescent="0.25"/>
    <row r="7" spans="1:2" ht="17" thickTop="1" x14ac:dyDescent="0.2">
      <c r="A7" s="181" t="s">
        <v>78</v>
      </c>
      <c r="B7" s="182"/>
    </row>
    <row r="8" spans="1:2" x14ac:dyDescent="0.2">
      <c r="A8" s="183"/>
      <c r="B8" s="184"/>
    </row>
    <row r="9" spans="1:2" ht="51" x14ac:dyDescent="0.2">
      <c r="A9" s="185" t="s">
        <v>108</v>
      </c>
      <c r="B9" s="184" t="s">
        <v>223</v>
      </c>
    </row>
    <row r="10" spans="1:2" ht="17" x14ac:dyDescent="0.2">
      <c r="A10" s="185" t="s">
        <v>109</v>
      </c>
      <c r="B10" s="184" t="s">
        <v>224</v>
      </c>
    </row>
    <row r="11" spans="1:2" ht="51" x14ac:dyDescent="0.2">
      <c r="A11" s="185" t="s">
        <v>110</v>
      </c>
      <c r="B11" s="184" t="s">
        <v>225</v>
      </c>
    </row>
    <row r="12" spans="1:2" ht="17" x14ac:dyDescent="0.2">
      <c r="A12" s="185" t="s">
        <v>111</v>
      </c>
      <c r="B12" s="184" t="s">
        <v>226</v>
      </c>
    </row>
    <row r="13" spans="1:2" ht="34" x14ac:dyDescent="0.2">
      <c r="A13" s="185" t="s">
        <v>112</v>
      </c>
      <c r="B13" s="184" t="s">
        <v>227</v>
      </c>
    </row>
    <row r="14" spans="1:2" ht="51" x14ac:dyDescent="0.2">
      <c r="A14" s="185" t="s">
        <v>113</v>
      </c>
      <c r="B14" s="184" t="s">
        <v>152</v>
      </c>
    </row>
    <row r="15" spans="1:2" ht="34" x14ac:dyDescent="0.2">
      <c r="A15" s="185" t="s">
        <v>114</v>
      </c>
      <c r="B15" s="184" t="s">
        <v>89</v>
      </c>
    </row>
    <row r="16" spans="1:2" ht="17" x14ac:dyDescent="0.2">
      <c r="A16" s="185" t="s">
        <v>115</v>
      </c>
      <c r="B16" s="184" t="s">
        <v>154</v>
      </c>
    </row>
    <row r="17" spans="1:2" ht="17" x14ac:dyDescent="0.2">
      <c r="A17" s="185" t="s">
        <v>116</v>
      </c>
      <c r="B17" s="184" t="s">
        <v>90</v>
      </c>
    </row>
    <row r="18" spans="1:2" ht="17" x14ac:dyDescent="0.2">
      <c r="A18" s="185" t="s">
        <v>117</v>
      </c>
      <c r="B18" s="184" t="s">
        <v>99</v>
      </c>
    </row>
    <row r="19" spans="1:2" ht="51" x14ac:dyDescent="0.2">
      <c r="A19" s="185" t="s">
        <v>118</v>
      </c>
      <c r="B19" s="184" t="s">
        <v>145</v>
      </c>
    </row>
    <row r="20" spans="1:2" ht="17" x14ac:dyDescent="0.2">
      <c r="A20" s="185" t="s">
        <v>119</v>
      </c>
      <c r="B20" s="184" t="s">
        <v>91</v>
      </c>
    </row>
    <row r="21" spans="1:2" ht="34" x14ac:dyDescent="0.2">
      <c r="A21" s="185" t="s">
        <v>120</v>
      </c>
      <c r="B21" s="184" t="s">
        <v>144</v>
      </c>
    </row>
    <row r="22" spans="1:2" ht="34" x14ac:dyDescent="0.2">
      <c r="A22" s="185" t="s">
        <v>121</v>
      </c>
      <c r="B22" s="184" t="s">
        <v>143</v>
      </c>
    </row>
    <row r="23" spans="1:2" ht="51" x14ac:dyDescent="0.2">
      <c r="A23" s="185" t="s">
        <v>122</v>
      </c>
      <c r="B23" s="184" t="s">
        <v>228</v>
      </c>
    </row>
    <row r="24" spans="1:2" ht="51" x14ac:dyDescent="0.2">
      <c r="A24" s="185" t="s">
        <v>123</v>
      </c>
      <c r="B24" s="184" t="s">
        <v>146</v>
      </c>
    </row>
    <row r="25" spans="1:2" ht="17" x14ac:dyDescent="0.2">
      <c r="A25" s="185" t="s">
        <v>124</v>
      </c>
      <c r="B25" s="184" t="s">
        <v>106</v>
      </c>
    </row>
    <row r="26" spans="1:2" ht="17" x14ac:dyDescent="0.2">
      <c r="A26" s="185" t="s">
        <v>125</v>
      </c>
      <c r="B26" s="184" t="s">
        <v>92</v>
      </c>
    </row>
    <row r="27" spans="1:2" ht="17" x14ac:dyDescent="0.2">
      <c r="A27" s="185" t="s">
        <v>126</v>
      </c>
      <c r="B27" s="184" t="s">
        <v>93</v>
      </c>
    </row>
    <row r="28" spans="1:2" ht="17" x14ac:dyDescent="0.2">
      <c r="A28" s="185" t="s">
        <v>127</v>
      </c>
      <c r="B28" s="184" t="s">
        <v>229</v>
      </c>
    </row>
    <row r="29" spans="1:2" ht="34" x14ac:dyDescent="0.2">
      <c r="A29" s="185" t="s">
        <v>128</v>
      </c>
      <c r="B29" s="184" t="s">
        <v>101</v>
      </c>
    </row>
    <row r="30" spans="1:2" ht="34" x14ac:dyDescent="0.2">
      <c r="A30" s="185" t="s">
        <v>129</v>
      </c>
      <c r="B30" s="184" t="s">
        <v>230</v>
      </c>
    </row>
    <row r="31" spans="1:2" ht="34" x14ac:dyDescent="0.2">
      <c r="A31" s="185" t="s">
        <v>130</v>
      </c>
      <c r="B31" s="184" t="s">
        <v>94</v>
      </c>
    </row>
    <row r="32" spans="1:2" ht="17" x14ac:dyDescent="0.2">
      <c r="A32" s="185" t="s">
        <v>131</v>
      </c>
      <c r="B32" s="184" t="s">
        <v>95</v>
      </c>
    </row>
    <row r="33" spans="1:2" ht="34" x14ac:dyDescent="0.2">
      <c r="A33" s="185" t="s">
        <v>132</v>
      </c>
      <c r="B33" s="184" t="s">
        <v>231</v>
      </c>
    </row>
    <row r="34" spans="1:2" ht="34" x14ac:dyDescent="0.2">
      <c r="A34" s="185" t="s">
        <v>133</v>
      </c>
      <c r="B34" s="184" t="s">
        <v>96</v>
      </c>
    </row>
    <row r="35" spans="1:2" ht="51" x14ac:dyDescent="0.2">
      <c r="A35" s="185" t="s">
        <v>134</v>
      </c>
      <c r="B35" s="184" t="s">
        <v>232</v>
      </c>
    </row>
    <row r="36" spans="1:2" ht="17" x14ac:dyDescent="0.2">
      <c r="A36" s="185" t="s">
        <v>135</v>
      </c>
      <c r="B36" s="184" t="s">
        <v>250</v>
      </c>
    </row>
    <row r="37" spans="1:2" ht="34" x14ac:dyDescent="0.2">
      <c r="A37" s="185" t="s">
        <v>136</v>
      </c>
      <c r="B37" s="184" t="s">
        <v>102</v>
      </c>
    </row>
    <row r="38" spans="1:2" ht="17" x14ac:dyDescent="0.2">
      <c r="A38" s="185" t="s">
        <v>137</v>
      </c>
      <c r="B38" s="184" t="s">
        <v>97</v>
      </c>
    </row>
    <row r="39" spans="1:2" ht="34" x14ac:dyDescent="0.2">
      <c r="A39" s="185" t="s">
        <v>138</v>
      </c>
      <c r="B39" s="184" t="s">
        <v>98</v>
      </c>
    </row>
    <row r="40" spans="1:2" ht="51" x14ac:dyDescent="0.2">
      <c r="A40" s="185" t="s">
        <v>139</v>
      </c>
      <c r="B40" s="184" t="s">
        <v>103</v>
      </c>
    </row>
    <row r="41" spans="1:2" ht="34" x14ac:dyDescent="0.2">
      <c r="A41" s="185" t="s">
        <v>140</v>
      </c>
      <c r="B41" s="184" t="s">
        <v>104</v>
      </c>
    </row>
    <row r="42" spans="1:2" ht="34" x14ac:dyDescent="0.2">
      <c r="A42" s="185" t="s">
        <v>141</v>
      </c>
      <c r="B42" s="184" t="s">
        <v>105</v>
      </c>
    </row>
    <row r="43" spans="1:2" ht="34" x14ac:dyDescent="0.2">
      <c r="A43" s="185" t="s">
        <v>142</v>
      </c>
      <c r="B43" s="184" t="s">
        <v>100</v>
      </c>
    </row>
    <row r="44" spans="1:2" ht="34" x14ac:dyDescent="0.2">
      <c r="A44" s="185" t="s">
        <v>167</v>
      </c>
      <c r="B44" s="184" t="s">
        <v>233</v>
      </c>
    </row>
    <row r="45" spans="1:2" ht="17" x14ac:dyDescent="0.2">
      <c r="A45" s="185" t="s">
        <v>168</v>
      </c>
      <c r="B45" s="184" t="s">
        <v>173</v>
      </c>
    </row>
    <row r="46" spans="1:2" ht="34" x14ac:dyDescent="0.2">
      <c r="A46" s="185" t="s">
        <v>169</v>
      </c>
      <c r="B46" s="184" t="s">
        <v>234</v>
      </c>
    </row>
    <row r="47" spans="1:2" ht="52" thickBot="1" x14ac:dyDescent="0.25">
      <c r="A47" s="186" t="s">
        <v>172</v>
      </c>
      <c r="B47" s="187" t="s">
        <v>200</v>
      </c>
    </row>
    <row r="48" spans="1:2" ht="17" thickTop="1" x14ac:dyDescent="0.2"/>
  </sheetData>
  <sheetProtection algorithmName="SHA-512" hashValue="ek6swzopPt8aonP0lTueKPyGpp3mdKUlNfjm2cPRTp3v4Tn6XcZ4wGZb0ZE9XjYO1u9G5Orwk+Ic142dMMAnSg==" saltValue="7sbXgLm6Iw6DWoJX25GWtA=="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D0577-8AFC-A94E-8A71-1AE6543A1844}">
  <sheetPr>
    <tabColor theme="6"/>
  </sheetPr>
  <dimension ref="A3:AK284"/>
  <sheetViews>
    <sheetView workbookViewId="0">
      <selection activeCell="X10" sqref="X10"/>
    </sheetView>
  </sheetViews>
  <sheetFormatPr baseColWidth="10" defaultRowHeight="16" x14ac:dyDescent="0.2"/>
  <cols>
    <col min="1" max="1" width="24.83203125" bestFit="1" customWidth="1"/>
    <col min="2" max="2" width="7.33203125" customWidth="1"/>
    <col min="3" max="3" width="33.1640625" customWidth="1"/>
    <col min="4" max="37" width="15.1640625" customWidth="1"/>
  </cols>
  <sheetData>
    <row r="3" spans="1:37" x14ac:dyDescent="0.2">
      <c r="C3" t="s">
        <v>585</v>
      </c>
      <c r="D3">
        <v>2025</v>
      </c>
      <c r="E3">
        <v>2025</v>
      </c>
      <c r="F3">
        <v>2025</v>
      </c>
      <c r="G3">
        <v>2025</v>
      </c>
      <c r="H3">
        <v>2025</v>
      </c>
      <c r="I3">
        <v>2025</v>
      </c>
      <c r="J3">
        <v>2025</v>
      </c>
      <c r="K3">
        <v>2025</v>
      </c>
      <c r="L3">
        <v>2025</v>
      </c>
      <c r="M3">
        <v>2025</v>
      </c>
      <c r="N3">
        <v>2025</v>
      </c>
      <c r="O3">
        <v>2025</v>
      </c>
      <c r="P3">
        <v>2025</v>
      </c>
    </row>
    <row r="4" spans="1:37" ht="17" thickBot="1" x14ac:dyDescent="0.25"/>
    <row r="5" spans="1:37" x14ac:dyDescent="0.2">
      <c r="D5" s="164" t="s">
        <v>411</v>
      </c>
      <c r="E5" s="165" t="s">
        <v>412</v>
      </c>
      <c r="F5" s="165" t="s">
        <v>413</v>
      </c>
      <c r="G5" s="165" t="s">
        <v>414</v>
      </c>
      <c r="H5" s="165" t="s">
        <v>415</v>
      </c>
      <c r="I5" s="165" t="s">
        <v>416</v>
      </c>
      <c r="J5" s="165" t="s">
        <v>417</v>
      </c>
      <c r="K5" s="165" t="s">
        <v>418</v>
      </c>
      <c r="L5" s="165" t="s">
        <v>419</v>
      </c>
      <c r="M5" s="165" t="s">
        <v>420</v>
      </c>
      <c r="N5" s="165" t="s">
        <v>421</v>
      </c>
      <c r="O5" s="165" t="s">
        <v>422</v>
      </c>
      <c r="P5" s="165" t="s">
        <v>423</v>
      </c>
      <c r="Q5" s="165" t="s">
        <v>424</v>
      </c>
      <c r="R5" s="165" t="s">
        <v>425</v>
      </c>
      <c r="S5" s="165" t="s">
        <v>426</v>
      </c>
      <c r="T5" s="165" t="s">
        <v>427</v>
      </c>
      <c r="U5" s="165" t="s">
        <v>428</v>
      </c>
      <c r="V5" s="165" t="s">
        <v>429</v>
      </c>
      <c r="W5" s="165" t="s">
        <v>430</v>
      </c>
      <c r="X5" s="165" t="s">
        <v>431</v>
      </c>
      <c r="Y5" s="165" t="s">
        <v>432</v>
      </c>
      <c r="Z5" s="165" t="s">
        <v>433</v>
      </c>
      <c r="AA5" s="165" t="s">
        <v>434</v>
      </c>
      <c r="AB5" s="165" t="s">
        <v>435</v>
      </c>
      <c r="AC5" s="165" t="s">
        <v>436</v>
      </c>
      <c r="AD5" s="165" t="s">
        <v>577</v>
      </c>
      <c r="AE5" s="165" t="s">
        <v>578</v>
      </c>
      <c r="AF5" s="165" t="s">
        <v>579</v>
      </c>
      <c r="AG5" s="165" t="s">
        <v>580</v>
      </c>
      <c r="AH5" s="165" t="s">
        <v>581</v>
      </c>
      <c r="AI5" s="165" t="s">
        <v>582</v>
      </c>
      <c r="AJ5" s="165" t="s">
        <v>583</v>
      </c>
      <c r="AK5" s="165" t="s">
        <v>584</v>
      </c>
    </row>
    <row r="6" spans="1:37" x14ac:dyDescent="0.2">
      <c r="D6" s="166" t="str">
        <f>D9</f>
        <v>BP Iraq N.V</v>
      </c>
      <c r="E6" s="166" t="str">
        <f t="shared" ref="E6:Z6" si="0">E9</f>
        <v>PETRONAS CARIGALI IRAQ HOLDING B.V.</v>
      </c>
      <c r="F6" s="166" t="str">
        <f t="shared" si="0"/>
        <v>"Hellenic Petroleum Single-Member Societe Anonyme Refining Supply and Sales of Oil Products and Petrochemicals" ( distinctive title " Hellenic Petroleum R.S.S.O.P.P. S.A.")</v>
      </c>
      <c r="G6" s="166" t="str">
        <f t="shared" si="0"/>
        <v>HPCL-Mittal Energy Limited</v>
      </c>
      <c r="H6" s="166" t="str">
        <f t="shared" si="0"/>
        <v>INPEX South Iraq, Ltd - Iraq branch</v>
      </c>
      <c r="I6" s="166" t="str">
        <f t="shared" si="0"/>
        <v>ITOCHU Oil Exploration (Iraq) B.V.</v>
      </c>
      <c r="J6" s="166" t="str">
        <f t="shared" si="0"/>
        <v>ExxonMobil Iraq Limited</v>
      </c>
      <c r="K6" s="166" t="str">
        <f t="shared" si="0"/>
        <v>LUKOIL Overseas Iraq Exploration B.V.</v>
      </c>
      <c r="L6" s="166" t="str">
        <f t="shared" si="0"/>
        <v>PT. PERTAMINA IRAK EKSPLORASI PRODUKSI</v>
      </c>
      <c r="M6" s="166" t="str">
        <f t="shared" si="0"/>
        <v>RONGSHENG PETROCHEMICAL (SINGAPORE) PTE. LTD</v>
      </c>
      <c r="N6" s="166" t="str">
        <f t="shared" si="0"/>
        <v>ENI Iraq B.V. Branch</v>
      </c>
      <c r="O6" s="166" t="str">
        <f t="shared" si="0"/>
        <v>Shell Eastern Trading (PTE) Ltd</v>
      </c>
      <c r="P6" s="166" t="str">
        <f t="shared" si="0"/>
        <v>Unipec Asia Company ltd</v>
      </c>
      <c r="Q6" s="166" t="str">
        <f t="shared" si="0"/>
        <v>TotalEnergies EP Kurdistan Region of Iraq BV</v>
      </c>
      <c r="R6" s="166" t="str">
        <f t="shared" si="0"/>
        <v>TotalEnergies EP Kurdistan Region of Iraq HARIR BV</v>
      </c>
      <c r="S6" s="166" t="str">
        <f t="shared" si="0"/>
        <v>TotalEnergies EP Kurdistan Region of Iraq SAFEN BV</v>
      </c>
      <c r="T6" s="166" t="str">
        <f t="shared" si="0"/>
        <v>TotalEnergies EP Kurdistan Region of Iraq TAZA BV</v>
      </c>
      <c r="U6" s="166" t="str">
        <f t="shared" si="0"/>
        <v>TotalEnergies EP Irak</v>
      </c>
      <c r="V6" s="166" t="str">
        <f t="shared" si="0"/>
        <v xml:space="preserve">TotalEnergies EP Ratawi Hub </v>
      </c>
      <c r="W6" s="166" t="str">
        <f t="shared" si="0"/>
        <v xml:space="preserve">Kuwait Energy Basra Ltd Iraq Branch </v>
      </c>
      <c r="X6" s="166" t="str">
        <f t="shared" si="0"/>
        <v>Iraqi Geological Survey</v>
      </c>
      <c r="Y6" s="166" t="str">
        <f t="shared" si="0"/>
        <v xml:space="preserve">Turkish Petroleum Overseas Company Ltd </v>
      </c>
      <c r="Z6" s="166" t="str">
        <f t="shared" si="0"/>
        <v>Japex Garraf Ltd</v>
      </c>
      <c r="AA6" s="166" t="str">
        <f t="shared" ref="AA6:AD6" si="1">AA9</f>
        <v>KOGAS IRAQ B.V.</v>
      </c>
      <c r="AB6" s="166" t="str">
        <f t="shared" si="1"/>
        <v>Oil Marketing Company (SOMO)</v>
      </c>
      <c r="AC6" s="166" t="str">
        <f t="shared" si="1"/>
        <v>Midland Refineries Company</v>
      </c>
      <c r="AD6" s="166" t="str">
        <f t="shared" si="1"/>
        <v>Basra Energy Company Limited</v>
      </c>
      <c r="AE6" s="166"/>
      <c r="AF6" s="166"/>
      <c r="AG6" s="166"/>
      <c r="AH6" s="166"/>
      <c r="AI6" s="166"/>
      <c r="AJ6" s="166"/>
      <c r="AK6" s="166"/>
    </row>
    <row r="7" spans="1:37" ht="17" thickBot="1" x14ac:dyDescent="0.25">
      <c r="D7" s="167" t="str">
        <f>IF(DATA!D9=0,"",D5&amp;" - "&amp;DATA!D9)</f>
        <v>001 - BP Iraq N.V</v>
      </c>
      <c r="E7" s="167" t="str">
        <f>IF(DATA!E9=0,"",E5&amp;" - "&amp;DATA!E9)</f>
        <v>002 - PETRONAS CARIGALI IRAQ HOLDING B.V.</v>
      </c>
      <c r="F7" s="167" t="str">
        <f>IF(DATA!F9=0,"",F5&amp;" - "&amp;DATA!F9)</f>
        <v>003 - "Hellenic Petroleum Single-Member Societe Anonyme Refining Supply and Sales of Oil Products and Petrochemicals" ( distinctive title " Hellenic Petroleum R.S.S.O.P.P. S.A.")</v>
      </c>
      <c r="G7" s="167" t="str">
        <f>IF(DATA!G9=0,"",G5&amp;" - "&amp;DATA!G9)</f>
        <v>004 - HPCL-Mittal Energy Limited</v>
      </c>
      <c r="H7" s="167" t="str">
        <f>IF(DATA!H9=0,"",H5&amp;" - "&amp;DATA!H9)</f>
        <v>005 - INPEX South Iraq, Ltd - Iraq branch</v>
      </c>
      <c r="I7" s="167" t="str">
        <f>IF(DATA!I9=0,"",I5&amp;" - "&amp;DATA!I9)</f>
        <v>006 - ITOCHU Oil Exploration (Iraq) B.V.</v>
      </c>
      <c r="J7" s="167" t="str">
        <f>IF(DATA!J9=0,"",J5&amp;" - "&amp;DATA!J9)</f>
        <v>007 - ExxonMobil Iraq Limited</v>
      </c>
      <c r="K7" s="167" t="str">
        <f>IF(DATA!K9=0,"",K5&amp;" - "&amp;DATA!K9)</f>
        <v>008 - LUKOIL Overseas Iraq Exploration B.V.</v>
      </c>
      <c r="L7" s="167" t="str">
        <f>IF(DATA!L9=0,"",L5&amp;" - "&amp;DATA!L9)</f>
        <v>009 - PT. PERTAMINA IRAK EKSPLORASI PRODUKSI</v>
      </c>
      <c r="M7" s="167" t="str">
        <f>IF(DATA!M9=0,"",M5&amp;" - "&amp;DATA!M9)</f>
        <v>010 - RONGSHENG PETROCHEMICAL (SINGAPORE) PTE. LTD</v>
      </c>
      <c r="N7" s="167" t="str">
        <f>IF(DATA!N9=0,"",N5&amp;" - "&amp;DATA!N9)</f>
        <v>011 - ENI Iraq B.V. Branch</v>
      </c>
      <c r="O7" s="167" t="str">
        <f>IF(DATA!O9=0,"",O5&amp;" - "&amp;DATA!O9)</f>
        <v>012 - Shell Eastern Trading (PTE) Ltd</v>
      </c>
      <c r="P7" s="167" t="str">
        <f>IF(DATA!P9=0,"",P5&amp;" - "&amp;DATA!P9)</f>
        <v>013 - Unipec Asia Company ltd</v>
      </c>
      <c r="Q7" s="167" t="str">
        <f>IF(DATA!Q9=0,"",Q5&amp;" - "&amp;DATA!Q9)</f>
        <v>014 - TotalEnergies EP Kurdistan Region of Iraq BV</v>
      </c>
      <c r="R7" s="167" t="str">
        <f>IF(DATA!R9=0,"",R5&amp;" - "&amp;DATA!R9)</f>
        <v>015 - TotalEnergies EP Kurdistan Region of Iraq HARIR BV</v>
      </c>
      <c r="S7" s="167" t="str">
        <f>IF(DATA!S9=0,"",S5&amp;" - "&amp;DATA!S9)</f>
        <v>016 - TotalEnergies EP Kurdistan Region of Iraq SAFEN BV</v>
      </c>
      <c r="T7" s="167" t="str">
        <f>IF(DATA!T9=0,"",T5&amp;" - "&amp;DATA!T9)</f>
        <v>017 - TotalEnergies EP Kurdistan Region of Iraq TAZA BV</v>
      </c>
      <c r="U7" s="167" t="str">
        <f>IF(DATA!U9=0,"",U5&amp;" - "&amp;DATA!U9)</f>
        <v>018 - TotalEnergies EP Irak</v>
      </c>
      <c r="V7" s="167" t="str">
        <f>IF(DATA!V9=0,"",V5&amp;" - "&amp;DATA!V9)</f>
        <v xml:space="preserve">019 - TotalEnergies EP Ratawi Hub </v>
      </c>
      <c r="W7" s="167" t="str">
        <f>IF(DATA!W9=0,"",W5&amp;" - "&amp;DATA!W9)</f>
        <v xml:space="preserve">020 - Kuwait Energy Basra Ltd Iraq Branch </v>
      </c>
      <c r="X7" s="167" t="str">
        <f>IF(DATA!X9=0,"",X5&amp;" - "&amp;DATA!X9)</f>
        <v>021 - Iraqi Geological Survey</v>
      </c>
      <c r="Y7" s="167" t="str">
        <f>IF(DATA!Y9=0,"",Y5&amp;" - "&amp;DATA!Y9)</f>
        <v xml:space="preserve">022 - Turkish Petroleum Overseas Company Ltd </v>
      </c>
      <c r="Z7" s="167" t="str">
        <f>IF(DATA!Z9=0,"",Z5&amp;" - "&amp;DATA!Z9)</f>
        <v>023 - Japex Garraf Ltd</v>
      </c>
      <c r="AA7" s="167" t="str">
        <f>IF(DATA!AA9=0,"",AA5&amp;" - "&amp;DATA!AA9)</f>
        <v>024 - KOGAS IRAQ B.V.</v>
      </c>
      <c r="AB7" s="167" t="str">
        <f>IF(DATA!AB9=0,"",AB5&amp;" - "&amp;DATA!AB9)</f>
        <v>025 - Oil Marketing Company (SOMO)</v>
      </c>
      <c r="AC7" s="167" t="str">
        <f>IF(DATA!AC9=0,"",AC5&amp;" - "&amp;DATA!AC9)</f>
        <v>026 - Midland Refineries Company</v>
      </c>
      <c r="AD7" s="167" t="str">
        <f>IF(DATA!AD9=0,"",AD5&amp;" - "&amp;DATA!AD9)</f>
        <v>027 - Basra Energy Company Limited</v>
      </c>
      <c r="AE7" s="167"/>
      <c r="AF7" s="167"/>
      <c r="AG7" s="167"/>
      <c r="AH7" s="167"/>
      <c r="AI7" s="167"/>
      <c r="AJ7" s="167"/>
      <c r="AK7" s="167" t="str">
        <f>IF(DATA!AK9=0,"",AK5&amp;" - "&amp;DATA!AK9)</f>
        <v/>
      </c>
    </row>
    <row r="9" spans="1:37" x14ac:dyDescent="0.2">
      <c r="A9" t="s">
        <v>252</v>
      </c>
      <c r="B9" t="s">
        <v>253</v>
      </c>
      <c r="C9" s="168" t="str">
        <f>"'"&amp;A9&amp;"'!"&amp;$B9</f>
        <v>'1 Company identification'!D4</v>
      </c>
      <c r="D9" t="s">
        <v>396</v>
      </c>
      <c r="E9" t="s">
        <v>437</v>
      </c>
      <c r="F9" t="s">
        <v>450</v>
      </c>
      <c r="G9" t="s">
        <v>462</v>
      </c>
      <c r="H9" t="s">
        <v>482</v>
      </c>
      <c r="I9" t="s">
        <v>496</v>
      </c>
      <c r="J9" t="s">
        <v>527</v>
      </c>
      <c r="K9" t="s">
        <v>537</v>
      </c>
      <c r="L9" t="s">
        <v>553</v>
      </c>
      <c r="M9" t="s">
        <v>567</v>
      </c>
      <c r="N9" t="s">
        <v>586</v>
      </c>
      <c r="O9" t="s">
        <v>587</v>
      </c>
      <c r="P9" s="76" t="s">
        <v>588</v>
      </c>
      <c r="Q9" s="76" t="s">
        <v>605</v>
      </c>
      <c r="R9" s="76" t="s">
        <v>606</v>
      </c>
      <c r="S9" s="76" t="s">
        <v>607</v>
      </c>
      <c r="T9" s="76" t="s">
        <v>608</v>
      </c>
      <c r="U9" s="76" t="s">
        <v>609</v>
      </c>
      <c r="V9" s="76" t="s">
        <v>610</v>
      </c>
      <c r="W9" s="76" t="s">
        <v>611</v>
      </c>
      <c r="X9" s="76" t="s">
        <v>612</v>
      </c>
      <c r="Y9" s="76" t="s">
        <v>613</v>
      </c>
      <c r="Z9" s="76" t="s">
        <v>614</v>
      </c>
      <c r="AA9" s="76" t="s">
        <v>615</v>
      </c>
      <c r="AB9" s="76" t="s">
        <v>616</v>
      </c>
      <c r="AC9" s="76" t="s">
        <v>617</v>
      </c>
      <c r="AD9" s="76" t="s">
        <v>618</v>
      </c>
      <c r="AE9" s="76"/>
      <c r="AF9" s="76"/>
      <c r="AG9" s="76"/>
      <c r="AH9" s="76"/>
      <c r="AI9" s="76"/>
    </row>
    <row r="10" spans="1:37" x14ac:dyDescent="0.2">
      <c r="A10" t="s">
        <v>252</v>
      </c>
      <c r="B10" t="s">
        <v>254</v>
      </c>
      <c r="C10" s="168" t="str">
        <f t="shared" ref="C10:C14" si="2">"'"&amp;A10&amp;"'!"&amp;$B10</f>
        <v>'1 Company identification'!D5</v>
      </c>
      <c r="D10" t="s">
        <v>397</v>
      </c>
      <c r="E10" t="s">
        <v>438</v>
      </c>
      <c r="F10" t="s">
        <v>451</v>
      </c>
      <c r="G10" t="s">
        <v>463</v>
      </c>
      <c r="H10" t="s">
        <v>483</v>
      </c>
      <c r="I10" t="s">
        <v>497</v>
      </c>
      <c r="J10" t="s">
        <v>528</v>
      </c>
      <c r="K10" t="s">
        <v>438</v>
      </c>
      <c r="L10" t="s">
        <v>554</v>
      </c>
      <c r="M10" t="s">
        <v>568</v>
      </c>
      <c r="N10" t="s">
        <v>483</v>
      </c>
      <c r="O10" t="s">
        <v>469</v>
      </c>
      <c r="P10" s="76" t="s">
        <v>589</v>
      </c>
      <c r="Q10" s="76" t="s">
        <v>497</v>
      </c>
      <c r="R10" s="76" t="s">
        <v>497</v>
      </c>
      <c r="S10" s="76" t="s">
        <v>497</v>
      </c>
      <c r="T10" s="76" t="s">
        <v>497</v>
      </c>
      <c r="U10" s="76" t="s">
        <v>619</v>
      </c>
      <c r="V10" s="76" t="s">
        <v>619</v>
      </c>
      <c r="W10" s="76" t="s">
        <v>483</v>
      </c>
      <c r="X10" s="76" t="s">
        <v>483</v>
      </c>
      <c r="Y10" s="76" t="s">
        <v>620</v>
      </c>
      <c r="Z10" s="76" t="s">
        <v>598</v>
      </c>
      <c r="AA10" s="76" t="s">
        <v>483</v>
      </c>
      <c r="AB10" s="76" t="s">
        <v>483</v>
      </c>
      <c r="AC10" s="76" t="s">
        <v>483</v>
      </c>
      <c r="AD10" s="76" t="s">
        <v>621</v>
      </c>
      <c r="AE10" s="76"/>
      <c r="AF10" s="76"/>
      <c r="AG10" s="76"/>
      <c r="AH10" s="76"/>
      <c r="AI10" s="76"/>
    </row>
    <row r="11" spans="1:37" x14ac:dyDescent="0.2">
      <c r="A11" t="s">
        <v>252</v>
      </c>
      <c r="B11" t="s">
        <v>255</v>
      </c>
      <c r="C11" s="168" t="str">
        <f t="shared" si="2"/>
        <v>'1 Company identification'!D6</v>
      </c>
      <c r="D11">
        <v>2693</v>
      </c>
      <c r="E11" t="s">
        <v>439</v>
      </c>
      <c r="F11">
        <v>0</v>
      </c>
      <c r="G11" t="s">
        <v>464</v>
      </c>
      <c r="H11" t="s">
        <v>484</v>
      </c>
      <c r="I11" t="s">
        <v>498</v>
      </c>
      <c r="J11" t="s">
        <v>529</v>
      </c>
      <c r="K11" t="s">
        <v>538</v>
      </c>
      <c r="L11" t="s">
        <v>555</v>
      </c>
      <c r="M11" t="s">
        <v>569</v>
      </c>
      <c r="N11" t="s">
        <v>590</v>
      </c>
      <c r="O11" t="s">
        <v>591</v>
      </c>
      <c r="P11" s="76">
        <v>19558953</v>
      </c>
      <c r="Q11" s="76">
        <v>16701</v>
      </c>
      <c r="R11" s="76">
        <v>16781</v>
      </c>
      <c r="S11" s="76">
        <v>16699</v>
      </c>
      <c r="T11" s="76">
        <v>16700</v>
      </c>
      <c r="U11" s="76">
        <v>2496</v>
      </c>
      <c r="V11" s="76">
        <v>6049</v>
      </c>
      <c r="W11" s="76">
        <v>5833</v>
      </c>
      <c r="X11" s="76" t="s">
        <v>622</v>
      </c>
      <c r="Y11" s="76">
        <v>64204</v>
      </c>
      <c r="Z11" s="76"/>
      <c r="AA11" s="76">
        <v>2821</v>
      </c>
      <c r="AB11" s="76">
        <v>156</v>
      </c>
      <c r="AC11" s="76">
        <v>144</v>
      </c>
      <c r="AD11" s="76" t="s">
        <v>623</v>
      </c>
      <c r="AE11" s="76"/>
      <c r="AF11" s="76"/>
      <c r="AG11" s="76"/>
      <c r="AH11" s="76"/>
      <c r="AI11" s="76"/>
    </row>
    <row r="12" spans="1:37" x14ac:dyDescent="0.2">
      <c r="A12" t="s">
        <v>252</v>
      </c>
      <c r="B12" t="s">
        <v>256</v>
      </c>
      <c r="C12" s="168" t="str">
        <f t="shared" si="2"/>
        <v>'1 Company identification'!D7</v>
      </c>
      <c r="D12">
        <v>900230931</v>
      </c>
      <c r="E12">
        <v>900215789</v>
      </c>
      <c r="F12" t="s">
        <v>452</v>
      </c>
      <c r="G12" t="s">
        <v>465</v>
      </c>
      <c r="H12">
        <v>900293879</v>
      </c>
      <c r="I12" t="s">
        <v>499</v>
      </c>
      <c r="J12">
        <v>12862</v>
      </c>
      <c r="K12" t="s">
        <v>539</v>
      </c>
      <c r="L12" t="s">
        <v>556</v>
      </c>
      <c r="M12" t="s">
        <v>570</v>
      </c>
      <c r="N12">
        <v>900200307</v>
      </c>
      <c r="O12" t="s">
        <v>591</v>
      </c>
      <c r="P12" s="76">
        <v>19558953</v>
      </c>
      <c r="Q12" s="76">
        <v>5183</v>
      </c>
      <c r="R12" s="76">
        <v>6765</v>
      </c>
      <c r="S12" s="76">
        <v>6764</v>
      </c>
      <c r="T12" s="76">
        <v>6763</v>
      </c>
      <c r="U12" s="76">
        <v>900209169</v>
      </c>
      <c r="V12" s="76" t="s">
        <v>624</v>
      </c>
      <c r="W12" s="76">
        <v>902032770</v>
      </c>
      <c r="X12" s="76" t="s">
        <v>622</v>
      </c>
      <c r="Y12" s="76"/>
      <c r="Z12" s="76" t="s">
        <v>625</v>
      </c>
      <c r="AA12" s="76">
        <v>900211147</v>
      </c>
      <c r="AB12" s="76" t="s">
        <v>622</v>
      </c>
      <c r="AC12" s="76"/>
      <c r="AD12" s="76">
        <v>902058830</v>
      </c>
      <c r="AE12" s="76"/>
      <c r="AF12" s="76"/>
      <c r="AG12" s="76"/>
      <c r="AH12" s="76"/>
      <c r="AI12" s="76"/>
    </row>
    <row r="13" spans="1:37" x14ac:dyDescent="0.2">
      <c r="A13" t="s">
        <v>252</v>
      </c>
      <c r="B13" t="s">
        <v>257</v>
      </c>
      <c r="C13" s="168" t="str">
        <f t="shared" si="2"/>
        <v>'1 Company identification'!D8</v>
      </c>
      <c r="D13" t="s">
        <v>398</v>
      </c>
      <c r="E13" t="s">
        <v>440</v>
      </c>
      <c r="F13" t="s">
        <v>453</v>
      </c>
      <c r="G13" t="s">
        <v>466</v>
      </c>
      <c r="H13" t="s">
        <v>485</v>
      </c>
      <c r="I13" t="s">
        <v>500</v>
      </c>
      <c r="J13" t="s">
        <v>530</v>
      </c>
      <c r="K13" t="s">
        <v>540</v>
      </c>
      <c r="L13" t="s">
        <v>557</v>
      </c>
      <c r="M13" t="s">
        <v>571</v>
      </c>
      <c r="N13" t="s">
        <v>592</v>
      </c>
      <c r="P13" s="76"/>
      <c r="Q13" s="76" t="s">
        <v>626</v>
      </c>
      <c r="R13" s="76" t="s">
        <v>626</v>
      </c>
      <c r="S13" s="76" t="s">
        <v>626</v>
      </c>
      <c r="T13" s="76" t="s">
        <v>626</v>
      </c>
      <c r="U13" s="76" t="s">
        <v>627</v>
      </c>
      <c r="V13" s="76" t="s">
        <v>627</v>
      </c>
      <c r="W13" s="76" t="s">
        <v>628</v>
      </c>
      <c r="X13" s="76" t="s">
        <v>629</v>
      </c>
      <c r="Y13" s="76" t="s">
        <v>630</v>
      </c>
      <c r="Z13" s="76" t="s">
        <v>631</v>
      </c>
      <c r="AA13" s="76" t="s">
        <v>632</v>
      </c>
      <c r="AB13" s="76" t="s">
        <v>633</v>
      </c>
      <c r="AC13" s="76" t="s">
        <v>634</v>
      </c>
      <c r="AD13" s="76" t="s">
        <v>398</v>
      </c>
      <c r="AE13" s="76"/>
      <c r="AF13" s="76"/>
      <c r="AG13" s="76"/>
      <c r="AH13" s="76"/>
      <c r="AI13" s="76"/>
    </row>
    <row r="14" spans="1:37" x14ac:dyDescent="0.2">
      <c r="A14" t="s">
        <v>252</v>
      </c>
      <c r="B14" t="s">
        <v>258</v>
      </c>
      <c r="C14" s="168" t="str">
        <f t="shared" si="2"/>
        <v>'1 Company identification'!D9</v>
      </c>
      <c r="D14" t="s">
        <v>37</v>
      </c>
      <c r="E14" t="s">
        <v>201</v>
      </c>
      <c r="F14" t="s">
        <v>37</v>
      </c>
      <c r="G14" t="s">
        <v>37</v>
      </c>
      <c r="H14" t="s">
        <v>202</v>
      </c>
      <c r="I14" t="s">
        <v>37</v>
      </c>
      <c r="J14" s="76" t="s">
        <v>639</v>
      </c>
      <c r="K14" t="s">
        <v>202</v>
      </c>
      <c r="L14" t="s">
        <v>201</v>
      </c>
      <c r="M14" t="s">
        <v>37</v>
      </c>
      <c r="N14" t="s">
        <v>593</v>
      </c>
      <c r="P14" s="76"/>
      <c r="Q14" s="76" t="s">
        <v>622</v>
      </c>
      <c r="R14" s="76" t="s">
        <v>622</v>
      </c>
      <c r="S14" s="76" t="s">
        <v>622</v>
      </c>
      <c r="T14" s="76" t="s">
        <v>622</v>
      </c>
      <c r="U14" s="76" t="s">
        <v>635</v>
      </c>
      <c r="V14" s="76" t="s">
        <v>636</v>
      </c>
      <c r="W14" s="76" t="s">
        <v>637</v>
      </c>
      <c r="X14" s="76" t="s">
        <v>638</v>
      </c>
      <c r="Y14" s="76" t="s">
        <v>635</v>
      </c>
      <c r="Z14" s="76" t="s">
        <v>635</v>
      </c>
      <c r="AA14" s="76" t="s">
        <v>639</v>
      </c>
      <c r="AB14" s="76" t="s">
        <v>638</v>
      </c>
      <c r="AC14" s="76" t="s">
        <v>638</v>
      </c>
      <c r="AD14" s="76" t="s">
        <v>639</v>
      </c>
      <c r="AE14" s="76"/>
      <c r="AF14" s="76"/>
      <c r="AG14" s="76"/>
      <c r="AH14" s="76"/>
      <c r="AI14" s="76"/>
    </row>
    <row r="15" spans="1:37" x14ac:dyDescent="0.2">
      <c r="P15" s="76"/>
      <c r="Q15" s="76"/>
      <c r="R15" s="76"/>
      <c r="S15" s="76"/>
      <c r="T15" s="76"/>
      <c r="U15" s="76"/>
      <c r="V15" s="76"/>
      <c r="W15" s="76"/>
      <c r="X15" s="76"/>
      <c r="Y15" s="76"/>
      <c r="Z15" s="76"/>
      <c r="AA15" s="76"/>
      <c r="AB15" s="76"/>
      <c r="AC15" s="76"/>
      <c r="AD15" s="76"/>
      <c r="AE15" s="76"/>
      <c r="AF15" s="76"/>
      <c r="AG15" s="76"/>
      <c r="AH15" s="76"/>
      <c r="AI15" s="76"/>
    </row>
    <row r="16" spans="1:37" x14ac:dyDescent="0.2">
      <c r="A16" t="s">
        <v>259</v>
      </c>
      <c r="B16" t="s">
        <v>260</v>
      </c>
      <c r="C16" s="168" t="str">
        <f t="shared" ref="C16:C32" si="3">"'"&amp;A16&amp;"'!"&amp;$B16</f>
        <v>'2 Company ownership'!C9</v>
      </c>
      <c r="D16" t="s">
        <v>399</v>
      </c>
      <c r="E16" t="s">
        <v>441</v>
      </c>
      <c r="F16" t="s">
        <v>454</v>
      </c>
      <c r="G16" t="s">
        <v>467</v>
      </c>
      <c r="H16" t="s">
        <v>486</v>
      </c>
      <c r="I16" t="s">
        <v>501</v>
      </c>
      <c r="J16" t="s">
        <v>531</v>
      </c>
      <c r="K16" t="s">
        <v>541</v>
      </c>
      <c r="L16" t="s">
        <v>558</v>
      </c>
      <c r="M16" t="s">
        <v>572</v>
      </c>
      <c r="N16" t="s">
        <v>594</v>
      </c>
      <c r="O16" t="s">
        <v>595</v>
      </c>
      <c r="P16" s="76" t="s">
        <v>597</v>
      </c>
      <c r="Q16" s="76" t="s">
        <v>640</v>
      </c>
      <c r="R16" s="76" t="s">
        <v>640</v>
      </c>
      <c r="S16" s="76" t="s">
        <v>640</v>
      </c>
      <c r="T16" s="76" t="s">
        <v>640</v>
      </c>
      <c r="U16" s="76" t="s">
        <v>641</v>
      </c>
      <c r="V16" s="76" t="s">
        <v>641</v>
      </c>
      <c r="W16" s="76" t="s">
        <v>642</v>
      </c>
      <c r="X16" s="76" t="s">
        <v>643</v>
      </c>
      <c r="Y16" s="76" t="s">
        <v>644</v>
      </c>
      <c r="Z16" s="76" t="s">
        <v>645</v>
      </c>
      <c r="AA16" s="76" t="s">
        <v>648</v>
      </c>
      <c r="AB16" s="76"/>
      <c r="AC16" s="76" t="s">
        <v>649</v>
      </c>
      <c r="AD16" s="76" t="s">
        <v>650</v>
      </c>
      <c r="AE16" s="76"/>
      <c r="AF16" s="76"/>
      <c r="AG16" s="76"/>
      <c r="AH16" s="76"/>
      <c r="AI16" s="76"/>
    </row>
    <row r="17" spans="1:35" x14ac:dyDescent="0.2">
      <c r="A17" t="s">
        <v>259</v>
      </c>
      <c r="B17" t="s">
        <v>258</v>
      </c>
      <c r="C17" s="168" t="str">
        <f t="shared" si="3"/>
        <v>'2 Company ownership'!D9</v>
      </c>
      <c r="D17" t="s">
        <v>47</v>
      </c>
      <c r="E17" t="s">
        <v>8</v>
      </c>
      <c r="F17" t="s">
        <v>8</v>
      </c>
      <c r="G17" t="s">
        <v>47</v>
      </c>
      <c r="H17" t="s">
        <v>47</v>
      </c>
      <c r="I17" t="s">
        <v>47</v>
      </c>
      <c r="J17" t="s">
        <v>8</v>
      </c>
      <c r="K17" t="s">
        <v>47</v>
      </c>
      <c r="L17" t="s">
        <v>48</v>
      </c>
      <c r="M17" t="s">
        <v>47</v>
      </c>
      <c r="P17" s="76"/>
      <c r="Q17" s="76"/>
      <c r="R17" s="76"/>
      <c r="S17" s="76"/>
      <c r="T17" s="76"/>
      <c r="U17" s="76"/>
      <c r="V17" s="76"/>
      <c r="W17" s="76"/>
      <c r="X17" s="76"/>
      <c r="Y17" s="76"/>
      <c r="Z17" s="76"/>
      <c r="AA17" s="76"/>
      <c r="AB17" s="76"/>
      <c r="AC17" s="76"/>
      <c r="AD17" s="76"/>
      <c r="AE17" s="76"/>
      <c r="AF17" s="76"/>
      <c r="AG17" s="76"/>
      <c r="AH17" s="76"/>
      <c r="AI17" s="76"/>
    </row>
    <row r="18" spans="1:35" x14ac:dyDescent="0.2">
      <c r="A18" t="s">
        <v>259</v>
      </c>
      <c r="B18" t="s">
        <v>261</v>
      </c>
      <c r="C18" s="168" t="str">
        <f t="shared" si="3"/>
        <v>'2 Company ownership'!E9</v>
      </c>
      <c r="D18" t="s">
        <v>400</v>
      </c>
      <c r="E18" t="s">
        <v>442</v>
      </c>
      <c r="F18" t="s">
        <v>0</v>
      </c>
      <c r="G18" t="s">
        <v>463</v>
      </c>
      <c r="H18" t="s">
        <v>487</v>
      </c>
      <c r="I18" t="s">
        <v>502</v>
      </c>
      <c r="J18" s="76" t="s">
        <v>654</v>
      </c>
      <c r="K18" t="s">
        <v>542</v>
      </c>
      <c r="L18" t="s">
        <v>559</v>
      </c>
      <c r="M18" t="s">
        <v>573</v>
      </c>
      <c r="N18" t="s">
        <v>497</v>
      </c>
      <c r="O18" t="s">
        <v>469</v>
      </c>
      <c r="P18" s="76" t="s">
        <v>599</v>
      </c>
      <c r="Q18" s="76"/>
      <c r="R18" s="76"/>
      <c r="S18" s="76"/>
      <c r="T18" s="76"/>
      <c r="U18" s="76" t="s">
        <v>619</v>
      </c>
      <c r="V18" s="76" t="s">
        <v>619</v>
      </c>
      <c r="W18" s="76" t="s">
        <v>652</v>
      </c>
      <c r="X18" s="76" t="s">
        <v>483</v>
      </c>
      <c r="Y18" s="76" t="s">
        <v>653</v>
      </c>
      <c r="Z18" s="76" t="s">
        <v>598</v>
      </c>
      <c r="AA18" s="76" t="s">
        <v>655</v>
      </c>
      <c r="AB18" s="76"/>
      <c r="AC18" s="76" t="s">
        <v>483</v>
      </c>
      <c r="AD18" s="76" t="s">
        <v>621</v>
      </c>
      <c r="AE18" s="76"/>
      <c r="AF18" s="76"/>
      <c r="AG18" s="76"/>
      <c r="AH18" s="76"/>
      <c r="AI18" s="76"/>
    </row>
    <row r="19" spans="1:35" x14ac:dyDescent="0.2">
      <c r="A19" t="s">
        <v>259</v>
      </c>
      <c r="B19" t="s">
        <v>262</v>
      </c>
      <c r="C19" s="168" t="str">
        <f t="shared" si="3"/>
        <v>'2 Company ownership'!F9</v>
      </c>
      <c r="D19">
        <v>100</v>
      </c>
      <c r="E19">
        <v>100</v>
      </c>
      <c r="F19">
        <v>1</v>
      </c>
      <c r="G19">
        <v>48.9925</v>
      </c>
      <c r="H19">
        <v>100</v>
      </c>
      <c r="I19">
        <v>100</v>
      </c>
      <c r="J19" s="76">
        <v>100</v>
      </c>
      <c r="K19">
        <v>100</v>
      </c>
      <c r="L19">
        <v>100</v>
      </c>
      <c r="M19">
        <v>95.04</v>
      </c>
      <c r="N19">
        <v>100</v>
      </c>
      <c r="O19">
        <v>65</v>
      </c>
      <c r="P19" s="76">
        <v>100</v>
      </c>
      <c r="Q19" s="76"/>
      <c r="R19" s="76"/>
      <c r="S19" s="76"/>
      <c r="T19" s="76"/>
      <c r="U19" s="76">
        <v>100</v>
      </c>
      <c r="V19" s="76">
        <v>100</v>
      </c>
      <c r="W19" s="76">
        <v>100</v>
      </c>
      <c r="X19" s="76">
        <v>100</v>
      </c>
      <c r="Y19" s="76">
        <v>100</v>
      </c>
      <c r="Z19" s="76">
        <v>55</v>
      </c>
      <c r="AA19" s="76">
        <v>100</v>
      </c>
      <c r="AB19" s="76"/>
      <c r="AC19" s="76">
        <v>100</v>
      </c>
      <c r="AD19" s="76">
        <v>51</v>
      </c>
      <c r="AE19" s="76"/>
      <c r="AF19" s="76"/>
      <c r="AG19" s="76"/>
      <c r="AH19" s="76"/>
      <c r="AI19" s="76"/>
    </row>
    <row r="20" spans="1:35" x14ac:dyDescent="0.2">
      <c r="A20" t="s">
        <v>259</v>
      </c>
      <c r="B20" t="s">
        <v>263</v>
      </c>
      <c r="C20" s="168" t="str">
        <f t="shared" si="3"/>
        <v>'2 Company ownership'!C10</v>
      </c>
      <c r="D20" t="s">
        <v>62</v>
      </c>
      <c r="E20" t="s">
        <v>62</v>
      </c>
      <c r="F20" t="s">
        <v>62</v>
      </c>
      <c r="G20" t="s">
        <v>468</v>
      </c>
      <c r="H20" t="s">
        <v>62</v>
      </c>
      <c r="I20" t="s">
        <v>62</v>
      </c>
      <c r="J20" t="s">
        <v>62</v>
      </c>
      <c r="K20" t="s">
        <v>62</v>
      </c>
      <c r="L20" t="s">
        <v>62</v>
      </c>
      <c r="M20" t="s">
        <v>62</v>
      </c>
      <c r="O20" t="s">
        <v>596</v>
      </c>
      <c r="P20" s="76"/>
      <c r="Q20" s="76"/>
      <c r="R20" s="76"/>
      <c r="S20" s="76"/>
      <c r="T20" s="76"/>
      <c r="U20" s="76"/>
      <c r="V20" s="76"/>
      <c r="W20" s="76"/>
      <c r="X20" s="76"/>
      <c r="Y20" s="76"/>
      <c r="Z20" s="76" t="s">
        <v>646</v>
      </c>
      <c r="AA20" s="76"/>
      <c r="AB20" s="76"/>
      <c r="AC20" s="76"/>
      <c r="AD20" s="76" t="s">
        <v>651</v>
      </c>
      <c r="AE20" s="76"/>
      <c r="AF20" s="76"/>
      <c r="AG20" s="76"/>
      <c r="AH20" s="76"/>
      <c r="AI20" s="76"/>
    </row>
    <row r="21" spans="1:35" x14ac:dyDescent="0.2">
      <c r="A21" t="s">
        <v>259</v>
      </c>
      <c r="B21" t="s">
        <v>264</v>
      </c>
      <c r="C21" s="168" t="str">
        <f t="shared" si="3"/>
        <v>'2 Company ownership'!D10</v>
      </c>
      <c r="D21" t="s">
        <v>8</v>
      </c>
      <c r="E21" t="s">
        <v>8</v>
      </c>
      <c r="F21" t="s">
        <v>8</v>
      </c>
      <c r="G21" t="s">
        <v>8</v>
      </c>
      <c r="H21" t="s">
        <v>8</v>
      </c>
      <c r="I21" t="s">
        <v>8</v>
      </c>
      <c r="J21" t="s">
        <v>8</v>
      </c>
      <c r="K21" t="s">
        <v>8</v>
      </c>
      <c r="L21" t="s">
        <v>8</v>
      </c>
      <c r="M21" t="s">
        <v>8</v>
      </c>
      <c r="P21" s="76"/>
      <c r="Q21" s="76"/>
      <c r="R21" s="76"/>
      <c r="S21" s="76"/>
      <c r="T21" s="76"/>
      <c r="U21" s="76"/>
      <c r="V21" s="76"/>
      <c r="W21" s="76"/>
      <c r="X21" s="76"/>
      <c r="Y21" s="76"/>
      <c r="Z21" s="76"/>
      <c r="AA21" s="76"/>
      <c r="AB21" s="76"/>
      <c r="AC21" s="76"/>
      <c r="AD21" s="76"/>
      <c r="AE21" s="76"/>
      <c r="AF21" s="76"/>
      <c r="AG21" s="76"/>
      <c r="AH21" s="76"/>
      <c r="AI21" s="76"/>
    </row>
    <row r="22" spans="1:35" x14ac:dyDescent="0.2">
      <c r="A22" t="s">
        <v>259</v>
      </c>
      <c r="B22" t="s">
        <v>265</v>
      </c>
      <c r="C22" s="168" t="str">
        <f t="shared" si="3"/>
        <v>'2 Company ownership'!E10</v>
      </c>
      <c r="D22" t="s">
        <v>0</v>
      </c>
      <c r="E22" t="s">
        <v>0</v>
      </c>
      <c r="F22" t="s">
        <v>0</v>
      </c>
      <c r="G22" t="s">
        <v>469</v>
      </c>
      <c r="H22" t="s">
        <v>0</v>
      </c>
      <c r="I22" t="s">
        <v>0</v>
      </c>
      <c r="J22">
        <v>0</v>
      </c>
      <c r="K22" t="s">
        <v>0</v>
      </c>
      <c r="L22" t="s">
        <v>0</v>
      </c>
      <c r="M22" t="s">
        <v>0</v>
      </c>
      <c r="O22" t="s">
        <v>497</v>
      </c>
      <c r="P22" s="76"/>
      <c r="Q22" s="76"/>
      <c r="R22" s="76"/>
      <c r="S22" s="76"/>
      <c r="T22" s="76"/>
      <c r="U22" s="76"/>
      <c r="V22" s="76"/>
      <c r="W22" s="76"/>
      <c r="X22" s="76"/>
      <c r="Y22" s="76"/>
      <c r="Z22" s="76" t="s">
        <v>598</v>
      </c>
      <c r="AA22" s="76"/>
      <c r="AB22" s="76"/>
      <c r="AC22" s="76"/>
      <c r="AD22" s="76" t="s">
        <v>656</v>
      </c>
      <c r="AE22" s="76"/>
      <c r="AF22" s="76"/>
      <c r="AG22" s="76"/>
      <c r="AH22" s="76"/>
      <c r="AI22" s="76"/>
    </row>
    <row r="23" spans="1:35" x14ac:dyDescent="0.2">
      <c r="A23" t="s">
        <v>259</v>
      </c>
      <c r="B23" t="s">
        <v>266</v>
      </c>
      <c r="C23" s="168" t="str">
        <f t="shared" si="3"/>
        <v>'2 Company ownership'!F10</v>
      </c>
      <c r="D23" t="s">
        <v>2</v>
      </c>
      <c r="E23" t="s">
        <v>2</v>
      </c>
      <c r="F23" t="s">
        <v>2</v>
      </c>
      <c r="G23">
        <v>48.9925</v>
      </c>
      <c r="H23" t="s">
        <v>2</v>
      </c>
      <c r="I23" t="s">
        <v>2</v>
      </c>
      <c r="J23">
        <v>0</v>
      </c>
      <c r="K23" t="s">
        <v>2</v>
      </c>
      <c r="L23" t="s">
        <v>2</v>
      </c>
      <c r="M23" t="s">
        <v>2</v>
      </c>
      <c r="O23">
        <v>35</v>
      </c>
      <c r="P23" s="76"/>
      <c r="Q23" s="76"/>
      <c r="R23" s="76"/>
      <c r="S23" s="76"/>
      <c r="T23" s="76"/>
      <c r="U23" s="76"/>
      <c r="V23" s="76"/>
      <c r="W23" s="76"/>
      <c r="X23" s="76"/>
      <c r="Y23" s="76"/>
      <c r="Z23" s="76">
        <v>35</v>
      </c>
      <c r="AA23" s="76"/>
      <c r="AB23" s="76"/>
      <c r="AC23" s="76"/>
      <c r="AD23" s="76">
        <v>49</v>
      </c>
      <c r="AE23" s="76"/>
      <c r="AF23" s="76"/>
      <c r="AG23" s="76"/>
      <c r="AH23" s="76"/>
      <c r="AI23" s="76"/>
    </row>
    <row r="24" spans="1:35" x14ac:dyDescent="0.2">
      <c r="A24" t="s">
        <v>259</v>
      </c>
      <c r="B24" t="s">
        <v>267</v>
      </c>
      <c r="C24" s="168" t="str">
        <f t="shared" si="3"/>
        <v>'2 Company ownership'!C11</v>
      </c>
      <c r="D24" t="s">
        <v>62</v>
      </c>
      <c r="E24" t="s">
        <v>62</v>
      </c>
      <c r="F24" t="s">
        <v>62</v>
      </c>
      <c r="G24" t="s">
        <v>62</v>
      </c>
      <c r="H24" t="s">
        <v>62</v>
      </c>
      <c r="I24" t="s">
        <v>62</v>
      </c>
      <c r="J24" t="s">
        <v>62</v>
      </c>
      <c r="K24" t="s">
        <v>62</v>
      </c>
      <c r="L24" t="s">
        <v>62</v>
      </c>
      <c r="M24" t="s">
        <v>62</v>
      </c>
      <c r="P24" s="76"/>
      <c r="Q24" s="76"/>
      <c r="R24" s="76"/>
      <c r="S24" s="76"/>
      <c r="T24" s="76"/>
      <c r="U24" s="76"/>
      <c r="V24" s="76"/>
      <c r="W24" s="76"/>
      <c r="X24" s="76"/>
      <c r="Y24" s="76"/>
      <c r="Z24" s="76" t="s">
        <v>647</v>
      </c>
      <c r="AA24" s="76"/>
      <c r="AB24" s="76"/>
      <c r="AC24" s="76"/>
      <c r="AD24" s="76"/>
      <c r="AE24" s="76"/>
      <c r="AF24" s="76"/>
      <c r="AG24" s="76"/>
      <c r="AH24" s="76"/>
      <c r="AI24" s="76"/>
    </row>
    <row r="25" spans="1:35" x14ac:dyDescent="0.2">
      <c r="A25" t="s">
        <v>259</v>
      </c>
      <c r="B25" t="s">
        <v>268</v>
      </c>
      <c r="C25" s="168" t="str">
        <f t="shared" si="3"/>
        <v>'2 Company ownership'!D11</v>
      </c>
      <c r="D25" t="s">
        <v>8</v>
      </c>
      <c r="E25" t="s">
        <v>8</v>
      </c>
      <c r="F25" t="s">
        <v>8</v>
      </c>
      <c r="G25" t="s">
        <v>8</v>
      </c>
      <c r="H25" t="s">
        <v>8</v>
      </c>
      <c r="I25" t="s">
        <v>8</v>
      </c>
      <c r="J25" t="s">
        <v>8</v>
      </c>
      <c r="K25" t="s">
        <v>8</v>
      </c>
      <c r="L25" t="s">
        <v>8</v>
      </c>
      <c r="M25" t="s">
        <v>8</v>
      </c>
      <c r="P25" s="76"/>
      <c r="Q25" s="76"/>
      <c r="R25" s="76"/>
      <c r="S25" s="76"/>
      <c r="T25" s="76"/>
      <c r="U25" s="76"/>
      <c r="V25" s="76"/>
      <c r="W25" s="76"/>
      <c r="X25" s="76"/>
      <c r="Y25" s="76"/>
      <c r="Z25" s="76"/>
      <c r="AA25" s="76"/>
      <c r="AB25" s="76"/>
      <c r="AC25" s="76"/>
      <c r="AD25" s="76"/>
      <c r="AE25" s="76"/>
      <c r="AF25" s="76"/>
      <c r="AG25" s="76"/>
      <c r="AH25" s="76"/>
      <c r="AI25" s="76"/>
    </row>
    <row r="26" spans="1:35" x14ac:dyDescent="0.2">
      <c r="A26" t="s">
        <v>259</v>
      </c>
      <c r="B26" t="s">
        <v>269</v>
      </c>
      <c r="C26" s="168" t="str">
        <f t="shared" si="3"/>
        <v>'2 Company ownership'!E11</v>
      </c>
      <c r="D26" t="s">
        <v>0</v>
      </c>
      <c r="E26" t="s">
        <v>0</v>
      </c>
      <c r="F26" t="s">
        <v>0</v>
      </c>
      <c r="G26" t="s">
        <v>0</v>
      </c>
      <c r="H26" t="s">
        <v>0</v>
      </c>
      <c r="I26" t="s">
        <v>0</v>
      </c>
      <c r="J26">
        <v>0</v>
      </c>
      <c r="K26" t="s">
        <v>0</v>
      </c>
      <c r="L26" t="s">
        <v>0</v>
      </c>
      <c r="M26" t="s">
        <v>0</v>
      </c>
      <c r="P26" s="76"/>
      <c r="Q26" s="76"/>
      <c r="R26" s="76"/>
      <c r="S26" s="76"/>
      <c r="T26" s="76"/>
      <c r="U26" s="76"/>
      <c r="V26" s="76"/>
      <c r="W26" s="76"/>
      <c r="X26" s="76"/>
      <c r="Y26" s="76"/>
      <c r="Z26" s="76" t="s">
        <v>598</v>
      </c>
      <c r="AA26" s="76"/>
      <c r="AB26" s="76"/>
      <c r="AC26" s="76"/>
      <c r="AD26" s="76"/>
      <c r="AE26" s="76"/>
      <c r="AF26" s="76"/>
      <c r="AG26" s="76"/>
      <c r="AH26" s="76"/>
      <c r="AI26" s="76"/>
    </row>
    <row r="27" spans="1:35" x14ac:dyDescent="0.2">
      <c r="A27" t="s">
        <v>259</v>
      </c>
      <c r="B27" t="s">
        <v>270</v>
      </c>
      <c r="C27" s="168" t="str">
        <f t="shared" si="3"/>
        <v>'2 Company ownership'!F11</v>
      </c>
      <c r="D27" t="s">
        <v>2</v>
      </c>
      <c r="E27" t="s">
        <v>2</v>
      </c>
      <c r="F27" t="s">
        <v>2</v>
      </c>
      <c r="G27" t="s">
        <v>2</v>
      </c>
      <c r="H27" t="s">
        <v>2</v>
      </c>
      <c r="I27" t="s">
        <v>2</v>
      </c>
      <c r="J27">
        <v>0</v>
      </c>
      <c r="K27" t="s">
        <v>2</v>
      </c>
      <c r="L27" t="s">
        <v>2</v>
      </c>
      <c r="M27" t="s">
        <v>2</v>
      </c>
      <c r="P27" s="76"/>
      <c r="Q27" s="76"/>
      <c r="R27" s="76"/>
      <c r="S27" s="76"/>
      <c r="T27" s="76"/>
      <c r="U27" s="76"/>
      <c r="V27" s="76"/>
      <c r="W27" s="76"/>
      <c r="X27" s="76"/>
      <c r="Y27" s="76"/>
      <c r="Z27" s="76">
        <v>10</v>
      </c>
      <c r="AA27" s="76"/>
      <c r="AB27" s="76"/>
      <c r="AC27" s="76"/>
      <c r="AD27" s="76"/>
      <c r="AE27" s="76"/>
      <c r="AF27" s="76"/>
      <c r="AG27" s="76"/>
      <c r="AH27" s="76"/>
      <c r="AI27" s="76"/>
    </row>
    <row r="28" spans="1:35" x14ac:dyDescent="0.2">
      <c r="A28" t="s">
        <v>259</v>
      </c>
      <c r="B28" t="s">
        <v>271</v>
      </c>
      <c r="C28" s="168" t="str">
        <f t="shared" si="3"/>
        <v>'2 Company ownership'!C12</v>
      </c>
      <c r="D28" t="s">
        <v>62</v>
      </c>
      <c r="E28" t="s">
        <v>62</v>
      </c>
      <c r="F28" t="s">
        <v>62</v>
      </c>
      <c r="G28" t="s">
        <v>62</v>
      </c>
      <c r="H28" t="s">
        <v>62</v>
      </c>
      <c r="I28" t="s">
        <v>62</v>
      </c>
      <c r="J28" t="s">
        <v>62</v>
      </c>
      <c r="K28" t="s">
        <v>62</v>
      </c>
      <c r="L28" t="s">
        <v>62</v>
      </c>
      <c r="M28" t="s">
        <v>62</v>
      </c>
      <c r="P28" s="76"/>
      <c r="Q28" s="76"/>
      <c r="R28" s="76"/>
      <c r="S28" s="76"/>
      <c r="T28" s="76"/>
      <c r="U28" s="76"/>
      <c r="V28" s="76"/>
      <c r="W28" s="76"/>
      <c r="X28" s="76"/>
      <c r="Y28" s="76"/>
      <c r="Z28" s="76"/>
      <c r="AA28" s="76"/>
      <c r="AB28" s="76"/>
      <c r="AC28" s="76"/>
      <c r="AD28" s="76"/>
      <c r="AE28" s="76"/>
      <c r="AF28" s="76"/>
      <c r="AG28" s="76"/>
      <c r="AH28" s="76"/>
      <c r="AI28" s="76"/>
    </row>
    <row r="29" spans="1:35" x14ac:dyDescent="0.2">
      <c r="A29" t="s">
        <v>259</v>
      </c>
      <c r="B29" t="s">
        <v>272</v>
      </c>
      <c r="C29" s="168" t="str">
        <f t="shared" si="3"/>
        <v>'2 Company ownership'!D12</v>
      </c>
      <c r="D29" t="s">
        <v>8</v>
      </c>
      <c r="E29" t="s">
        <v>8</v>
      </c>
      <c r="F29" t="s">
        <v>8</v>
      </c>
      <c r="G29" t="s">
        <v>8</v>
      </c>
      <c r="H29" t="s">
        <v>8</v>
      </c>
      <c r="I29" t="s">
        <v>8</v>
      </c>
      <c r="J29" t="s">
        <v>8</v>
      </c>
      <c r="K29" t="s">
        <v>8</v>
      </c>
      <c r="L29" t="s">
        <v>8</v>
      </c>
      <c r="M29" t="s">
        <v>8</v>
      </c>
      <c r="P29" s="76"/>
      <c r="Q29" s="76"/>
      <c r="R29" s="76"/>
      <c r="S29" s="76"/>
      <c r="T29" s="76"/>
      <c r="U29" s="76"/>
      <c r="V29" s="76"/>
      <c r="W29" s="76"/>
      <c r="X29" s="76"/>
      <c r="Y29" s="76"/>
      <c r="Z29" s="76"/>
      <c r="AA29" s="76"/>
      <c r="AB29" s="76"/>
      <c r="AC29" s="76"/>
      <c r="AD29" s="76"/>
      <c r="AE29" s="76"/>
      <c r="AF29" s="76"/>
      <c r="AG29" s="76"/>
      <c r="AH29" s="76"/>
      <c r="AI29" s="76"/>
    </row>
    <row r="30" spans="1:35" x14ac:dyDescent="0.2">
      <c r="A30" t="s">
        <v>259</v>
      </c>
      <c r="B30" t="s">
        <v>273</v>
      </c>
      <c r="C30" s="168" t="str">
        <f t="shared" si="3"/>
        <v>'2 Company ownership'!E12</v>
      </c>
      <c r="D30" t="s">
        <v>0</v>
      </c>
      <c r="E30" t="s">
        <v>0</v>
      </c>
      <c r="F30" t="s">
        <v>0</v>
      </c>
      <c r="G30" t="s">
        <v>0</v>
      </c>
      <c r="H30" t="s">
        <v>0</v>
      </c>
      <c r="I30" t="s">
        <v>0</v>
      </c>
      <c r="J30">
        <v>0</v>
      </c>
      <c r="K30" t="s">
        <v>0</v>
      </c>
      <c r="L30" t="s">
        <v>0</v>
      </c>
      <c r="M30" t="s">
        <v>0</v>
      </c>
      <c r="P30" s="76"/>
      <c r="Q30" s="76"/>
      <c r="R30" s="76"/>
      <c r="S30" s="76"/>
      <c r="T30" s="76"/>
      <c r="U30" s="76"/>
      <c r="V30" s="76"/>
      <c r="W30" s="76"/>
      <c r="X30" s="76"/>
      <c r="Y30" s="76"/>
      <c r="Z30" s="76"/>
      <c r="AA30" s="76"/>
      <c r="AB30" s="76"/>
      <c r="AC30" s="76"/>
      <c r="AD30" s="76"/>
      <c r="AE30" s="76"/>
      <c r="AF30" s="76"/>
      <c r="AG30" s="76"/>
      <c r="AH30" s="76"/>
      <c r="AI30" s="76"/>
    </row>
    <row r="31" spans="1:35" x14ac:dyDescent="0.2">
      <c r="A31" t="s">
        <v>259</v>
      </c>
      <c r="B31" t="s">
        <v>274</v>
      </c>
      <c r="C31" s="168" t="str">
        <f t="shared" si="3"/>
        <v>'2 Company ownership'!F12</v>
      </c>
      <c r="D31" t="s">
        <v>2</v>
      </c>
      <c r="E31" t="s">
        <v>2</v>
      </c>
      <c r="F31" t="s">
        <v>2</v>
      </c>
      <c r="G31" t="s">
        <v>2</v>
      </c>
      <c r="H31" t="s">
        <v>2</v>
      </c>
      <c r="I31" t="s">
        <v>2</v>
      </c>
      <c r="J31">
        <v>0</v>
      </c>
      <c r="K31" t="s">
        <v>2</v>
      </c>
      <c r="L31" t="s">
        <v>2</v>
      </c>
      <c r="M31" t="s">
        <v>2</v>
      </c>
      <c r="P31" s="76"/>
      <c r="Q31" s="76"/>
      <c r="R31" s="76"/>
      <c r="S31" s="76"/>
      <c r="T31" s="76"/>
      <c r="U31" s="76"/>
      <c r="V31" s="76"/>
      <c r="W31" s="76"/>
      <c r="X31" s="76"/>
      <c r="Y31" s="76"/>
      <c r="Z31" s="76"/>
      <c r="AA31" s="76"/>
      <c r="AB31" s="76"/>
      <c r="AC31" s="76"/>
      <c r="AD31" s="76"/>
      <c r="AE31" s="76"/>
      <c r="AF31" s="76"/>
      <c r="AG31" s="76"/>
      <c r="AH31" s="76"/>
      <c r="AI31" s="76"/>
    </row>
    <row r="32" spans="1:35" x14ac:dyDescent="0.2">
      <c r="A32" t="s">
        <v>259</v>
      </c>
      <c r="B32" t="s">
        <v>275</v>
      </c>
      <c r="C32" s="168" t="str">
        <f t="shared" si="3"/>
        <v>'2 Company ownership'!F25</v>
      </c>
      <c r="D32" t="s">
        <v>2</v>
      </c>
      <c r="E32" t="s">
        <v>2</v>
      </c>
      <c r="F32" t="s">
        <v>2</v>
      </c>
      <c r="G32" t="s">
        <v>2</v>
      </c>
      <c r="H32" t="s">
        <v>2</v>
      </c>
      <c r="I32" t="s">
        <v>2</v>
      </c>
      <c r="J32">
        <v>0</v>
      </c>
      <c r="K32" t="s">
        <v>2</v>
      </c>
      <c r="L32" t="s">
        <v>2</v>
      </c>
      <c r="M32" t="s">
        <v>2</v>
      </c>
      <c r="P32" s="76"/>
      <c r="Q32" s="76"/>
      <c r="R32" s="76"/>
      <c r="S32" s="76"/>
      <c r="T32" s="76"/>
      <c r="U32" s="76"/>
      <c r="V32" s="76"/>
      <c r="W32" s="76"/>
      <c r="X32" s="76"/>
      <c r="Y32" s="76"/>
      <c r="Z32" s="76"/>
      <c r="AA32" s="76"/>
      <c r="AB32" s="76"/>
      <c r="AC32" s="76"/>
      <c r="AD32" s="76"/>
      <c r="AE32" s="76"/>
      <c r="AF32" s="76"/>
      <c r="AG32" s="76"/>
      <c r="AH32" s="76"/>
      <c r="AI32" s="76"/>
    </row>
    <row r="33" spans="1:35" x14ac:dyDescent="0.2">
      <c r="C33" s="168"/>
      <c r="P33" s="76"/>
      <c r="Q33" s="76"/>
      <c r="R33" s="76"/>
      <c r="S33" s="76"/>
      <c r="T33" s="76"/>
      <c r="U33" s="76"/>
      <c r="V33" s="76"/>
      <c r="W33" s="76"/>
      <c r="X33" s="76"/>
      <c r="Y33" s="76"/>
      <c r="Z33" s="76"/>
      <c r="AA33" s="76"/>
      <c r="AB33" s="76"/>
      <c r="AC33" s="76"/>
      <c r="AD33" s="76"/>
      <c r="AE33" s="76"/>
      <c r="AF33" s="76"/>
      <c r="AG33" s="76"/>
      <c r="AH33" s="76"/>
      <c r="AI33" s="76"/>
    </row>
    <row r="34" spans="1:35" x14ac:dyDescent="0.2">
      <c r="A34" t="s">
        <v>259</v>
      </c>
      <c r="B34" t="s">
        <v>276</v>
      </c>
      <c r="C34" s="168" t="str">
        <f t="shared" ref="C34:C43" si="4">"'"&amp;A34&amp;"'!"&amp;$B34</f>
        <v>'2 Company ownership'!D33</v>
      </c>
      <c r="D34" t="s">
        <v>8</v>
      </c>
      <c r="E34" t="s">
        <v>37</v>
      </c>
      <c r="F34" t="s">
        <v>37</v>
      </c>
      <c r="G34" t="s">
        <v>37</v>
      </c>
      <c r="H34" t="s">
        <v>37</v>
      </c>
      <c r="I34" t="s">
        <v>37</v>
      </c>
      <c r="J34" t="s">
        <v>37</v>
      </c>
      <c r="K34" t="s">
        <v>37</v>
      </c>
      <c r="L34" t="s">
        <v>37</v>
      </c>
      <c r="M34" t="s">
        <v>37</v>
      </c>
      <c r="P34" s="76"/>
      <c r="Q34" s="76"/>
      <c r="R34" s="76"/>
      <c r="S34" s="76"/>
      <c r="T34" s="76"/>
      <c r="U34" s="76"/>
      <c r="V34" s="76"/>
      <c r="W34" s="76"/>
      <c r="X34" s="76"/>
      <c r="Y34" s="76"/>
      <c r="Z34" s="76"/>
      <c r="AA34" s="76"/>
      <c r="AB34" s="76"/>
      <c r="AC34" s="76"/>
      <c r="AD34" s="76"/>
      <c r="AE34" s="76"/>
      <c r="AF34" s="76"/>
      <c r="AG34" s="76"/>
      <c r="AH34" s="76"/>
      <c r="AI34" s="76"/>
    </row>
    <row r="35" spans="1:35" x14ac:dyDescent="0.2">
      <c r="A35" t="s">
        <v>259</v>
      </c>
      <c r="B35" t="s">
        <v>277</v>
      </c>
      <c r="C35" s="168" t="str">
        <f t="shared" si="4"/>
        <v>'2 Company ownership'!D34</v>
      </c>
      <c r="D35" t="s">
        <v>0</v>
      </c>
      <c r="E35" t="s">
        <v>443</v>
      </c>
      <c r="F35" t="s">
        <v>0</v>
      </c>
      <c r="G35" t="s">
        <v>0</v>
      </c>
      <c r="H35" t="s">
        <v>0</v>
      </c>
      <c r="I35" t="s">
        <v>0</v>
      </c>
      <c r="J35" t="s">
        <v>0</v>
      </c>
      <c r="K35" t="s">
        <v>543</v>
      </c>
      <c r="L35" t="s">
        <v>0</v>
      </c>
      <c r="M35" t="s">
        <v>574</v>
      </c>
      <c r="P35" s="76"/>
      <c r="Q35" s="76"/>
      <c r="R35" s="76"/>
      <c r="S35" s="76"/>
      <c r="T35" s="76"/>
      <c r="U35" s="76"/>
      <c r="V35" s="76"/>
      <c r="W35" s="76"/>
      <c r="X35" s="76"/>
      <c r="Y35" s="76"/>
      <c r="Z35" s="76"/>
      <c r="AA35" s="76"/>
      <c r="AB35" s="76"/>
      <c r="AC35" s="76"/>
      <c r="AD35" s="76"/>
      <c r="AE35" s="76"/>
      <c r="AF35" s="76"/>
      <c r="AG35" s="76"/>
      <c r="AH35" s="76"/>
      <c r="AI35" s="76"/>
    </row>
    <row r="36" spans="1:35" x14ac:dyDescent="0.2">
      <c r="A36" t="s">
        <v>259</v>
      </c>
      <c r="B36" t="s">
        <v>278</v>
      </c>
      <c r="C36" s="168" t="str">
        <f t="shared" si="4"/>
        <v>'2 Company ownership'!D35</v>
      </c>
      <c r="D36" t="s">
        <v>1</v>
      </c>
      <c r="E36" t="s">
        <v>443</v>
      </c>
      <c r="F36" t="s">
        <v>1</v>
      </c>
      <c r="G36" t="s">
        <v>1</v>
      </c>
      <c r="H36" t="s">
        <v>1</v>
      </c>
      <c r="I36" t="s">
        <v>1</v>
      </c>
      <c r="J36" t="s">
        <v>1</v>
      </c>
      <c r="K36" t="s">
        <v>543</v>
      </c>
      <c r="L36" t="s">
        <v>1</v>
      </c>
      <c r="M36" t="s">
        <v>574</v>
      </c>
      <c r="P36" s="76"/>
      <c r="Q36" s="76"/>
      <c r="R36" s="76"/>
      <c r="S36" s="76"/>
      <c r="T36" s="76"/>
      <c r="U36" s="76"/>
      <c r="V36" s="76"/>
      <c r="W36" s="76"/>
      <c r="X36" s="76"/>
      <c r="Y36" s="76"/>
      <c r="Z36" s="76"/>
      <c r="AA36" s="76"/>
      <c r="AB36" s="76"/>
      <c r="AC36" s="76"/>
      <c r="AD36" s="76"/>
      <c r="AE36" s="76"/>
      <c r="AF36" s="76"/>
      <c r="AG36" s="76"/>
      <c r="AH36" s="76"/>
      <c r="AI36" s="76"/>
    </row>
    <row r="37" spans="1:35" x14ac:dyDescent="0.2">
      <c r="A37" t="s">
        <v>259</v>
      </c>
      <c r="B37" t="s">
        <v>279</v>
      </c>
      <c r="C37" s="168" t="str">
        <f t="shared" si="4"/>
        <v>'2 Company ownership'!D37</v>
      </c>
      <c r="D37" t="s">
        <v>8</v>
      </c>
      <c r="E37" t="s">
        <v>37</v>
      </c>
      <c r="F37" t="s">
        <v>36</v>
      </c>
      <c r="G37" t="s">
        <v>37</v>
      </c>
      <c r="H37" t="s">
        <v>36</v>
      </c>
      <c r="I37" t="s">
        <v>37</v>
      </c>
      <c r="J37" t="s">
        <v>36</v>
      </c>
      <c r="K37" t="s">
        <v>36</v>
      </c>
      <c r="L37" t="s">
        <v>37</v>
      </c>
      <c r="M37" t="s">
        <v>36</v>
      </c>
      <c r="N37" t="s">
        <v>603</v>
      </c>
      <c r="O37" t="s">
        <v>603</v>
      </c>
      <c r="P37" s="76"/>
      <c r="Q37" s="76" t="s">
        <v>603</v>
      </c>
      <c r="R37" s="76" t="s">
        <v>603</v>
      </c>
      <c r="S37" s="76" t="s">
        <v>603</v>
      </c>
      <c r="T37" s="76" t="s">
        <v>603</v>
      </c>
      <c r="U37" s="76" t="s">
        <v>603</v>
      </c>
      <c r="V37" s="76" t="s">
        <v>603</v>
      </c>
      <c r="W37" s="76" t="s">
        <v>603</v>
      </c>
      <c r="X37" s="76"/>
      <c r="Y37" s="76"/>
      <c r="Z37" s="76"/>
      <c r="AA37" s="76"/>
      <c r="AB37" s="76"/>
      <c r="AC37" s="76"/>
      <c r="AD37" s="76"/>
      <c r="AE37" s="76"/>
      <c r="AF37" s="76"/>
      <c r="AG37" s="76"/>
      <c r="AH37" s="76"/>
      <c r="AI37" s="76"/>
    </row>
    <row r="38" spans="1:35" x14ac:dyDescent="0.2">
      <c r="A38" t="s">
        <v>259</v>
      </c>
      <c r="B38" t="s">
        <v>280</v>
      </c>
      <c r="C38" s="168" t="str">
        <f t="shared" si="4"/>
        <v>'2 Company ownership'!D38</v>
      </c>
      <c r="D38" t="s">
        <v>0</v>
      </c>
      <c r="E38" t="s">
        <v>443</v>
      </c>
      <c r="F38" t="s">
        <v>455</v>
      </c>
      <c r="G38" t="s">
        <v>0</v>
      </c>
      <c r="H38" t="s">
        <v>486</v>
      </c>
      <c r="I38" t="s">
        <v>0</v>
      </c>
      <c r="J38">
        <v>0</v>
      </c>
      <c r="K38" t="s">
        <v>544</v>
      </c>
      <c r="L38" t="s">
        <v>0</v>
      </c>
      <c r="M38" t="s">
        <v>572</v>
      </c>
      <c r="P38" s="76"/>
      <c r="Q38" s="76"/>
      <c r="R38" s="76"/>
      <c r="S38" s="76"/>
      <c r="T38" s="76"/>
      <c r="U38" s="76"/>
      <c r="V38" s="76"/>
      <c r="W38" s="76"/>
      <c r="X38" s="76"/>
      <c r="Y38" s="76"/>
      <c r="Z38" s="76"/>
      <c r="AA38" s="76"/>
      <c r="AB38" s="76"/>
      <c r="AC38" s="76"/>
      <c r="AD38" s="76"/>
      <c r="AE38" s="76"/>
      <c r="AF38" s="76"/>
      <c r="AG38" s="76"/>
      <c r="AH38" s="76"/>
      <c r="AI38" s="76"/>
    </row>
    <row r="39" spans="1:35" x14ac:dyDescent="0.2">
      <c r="A39" t="s">
        <v>259</v>
      </c>
      <c r="B39" t="s">
        <v>281</v>
      </c>
      <c r="C39" s="168" t="str">
        <f t="shared" si="4"/>
        <v>'2 Company ownership'!D39</v>
      </c>
      <c r="D39" t="s">
        <v>0</v>
      </c>
      <c r="E39" t="s">
        <v>443</v>
      </c>
      <c r="F39" t="s">
        <v>456</v>
      </c>
      <c r="G39" t="s">
        <v>0</v>
      </c>
      <c r="H39" t="s">
        <v>488</v>
      </c>
      <c r="I39" t="s">
        <v>0</v>
      </c>
      <c r="J39" s="76" t="s">
        <v>667</v>
      </c>
      <c r="K39" t="s">
        <v>545</v>
      </c>
      <c r="L39" t="s">
        <v>0</v>
      </c>
      <c r="M39" t="s">
        <v>575</v>
      </c>
      <c r="N39" t="s">
        <v>604</v>
      </c>
      <c r="O39" t="s">
        <v>402</v>
      </c>
      <c r="P39" s="76"/>
      <c r="Q39" s="76" t="s">
        <v>664</v>
      </c>
      <c r="R39" s="76" t="s">
        <v>664</v>
      </c>
      <c r="S39" s="76" t="s">
        <v>664</v>
      </c>
      <c r="T39" s="76" t="s">
        <v>664</v>
      </c>
      <c r="U39" s="76" t="s">
        <v>664</v>
      </c>
      <c r="V39" s="76" t="s">
        <v>664</v>
      </c>
      <c r="W39" s="76" t="s">
        <v>665</v>
      </c>
      <c r="X39" s="76"/>
      <c r="Y39" s="76"/>
      <c r="Z39" s="76" t="s">
        <v>666</v>
      </c>
      <c r="AA39" s="76" t="s">
        <v>668</v>
      </c>
      <c r="AB39" s="76"/>
      <c r="AC39" s="76"/>
      <c r="AD39" s="76" t="s">
        <v>402</v>
      </c>
      <c r="AE39" s="76"/>
      <c r="AF39" s="76"/>
      <c r="AG39" s="76"/>
      <c r="AH39" s="76"/>
      <c r="AI39" s="76"/>
    </row>
    <row r="40" spans="1:35" x14ac:dyDescent="0.2">
      <c r="A40" t="s">
        <v>259</v>
      </c>
      <c r="B40" t="s">
        <v>282</v>
      </c>
      <c r="C40" s="168" t="str">
        <f t="shared" si="4"/>
        <v>'2 Company ownership'!D40</v>
      </c>
      <c r="D40" t="s">
        <v>1</v>
      </c>
      <c r="E40" t="s">
        <v>443</v>
      </c>
      <c r="F40" t="s">
        <v>457</v>
      </c>
      <c r="G40" t="s">
        <v>1</v>
      </c>
      <c r="H40" t="s">
        <v>489</v>
      </c>
      <c r="I40" t="s">
        <v>1</v>
      </c>
      <c r="J40" s="169" t="s">
        <v>672</v>
      </c>
      <c r="K40" t="s">
        <v>546</v>
      </c>
      <c r="L40" t="s">
        <v>1</v>
      </c>
      <c r="M40" t="s">
        <v>576</v>
      </c>
      <c r="P40" s="76"/>
      <c r="Q40" s="76" t="s">
        <v>669</v>
      </c>
      <c r="R40" s="76" t="s">
        <v>669</v>
      </c>
      <c r="S40" s="76" t="s">
        <v>669</v>
      </c>
      <c r="T40" s="76" t="s">
        <v>669</v>
      </c>
      <c r="U40" s="76" t="s">
        <v>669</v>
      </c>
      <c r="V40" s="76" t="s">
        <v>669</v>
      </c>
      <c r="W40" s="169" t="s">
        <v>670</v>
      </c>
      <c r="X40" s="76"/>
      <c r="Y40" s="76"/>
      <c r="Z40" s="76" t="s">
        <v>671</v>
      </c>
      <c r="AA40" s="76" t="s">
        <v>673</v>
      </c>
      <c r="AB40" s="76"/>
      <c r="AC40" s="76"/>
      <c r="AD40" s="76" t="s">
        <v>674</v>
      </c>
      <c r="AE40" s="76"/>
      <c r="AF40" s="76"/>
      <c r="AG40" s="76"/>
      <c r="AH40" s="76"/>
      <c r="AI40" s="76"/>
    </row>
    <row r="41" spans="1:35" x14ac:dyDescent="0.2">
      <c r="A41" t="s">
        <v>259</v>
      </c>
      <c r="B41" t="s">
        <v>283</v>
      </c>
      <c r="C41" s="168" t="str">
        <f t="shared" si="4"/>
        <v>'2 Company ownership'!D42</v>
      </c>
      <c r="D41" t="s">
        <v>8</v>
      </c>
      <c r="E41" t="s">
        <v>37</v>
      </c>
      <c r="F41" t="s">
        <v>37</v>
      </c>
      <c r="G41" t="s">
        <v>37</v>
      </c>
      <c r="H41" t="s">
        <v>37</v>
      </c>
      <c r="I41" t="s">
        <v>37</v>
      </c>
      <c r="J41">
        <v>0</v>
      </c>
      <c r="K41" t="s">
        <v>37</v>
      </c>
      <c r="L41" t="s">
        <v>36</v>
      </c>
      <c r="M41" t="s">
        <v>37</v>
      </c>
      <c r="P41" s="76"/>
      <c r="Q41" s="76"/>
      <c r="R41" s="76"/>
      <c r="S41" s="76"/>
      <c r="T41" s="76"/>
      <c r="U41" s="76"/>
      <c r="V41" s="76"/>
      <c r="W41" s="76"/>
      <c r="X41" s="76" t="s">
        <v>603</v>
      </c>
      <c r="Y41" s="76" t="s">
        <v>603</v>
      </c>
      <c r="Z41" s="76"/>
      <c r="AA41" s="76" t="s">
        <v>603</v>
      </c>
      <c r="AB41" s="76"/>
      <c r="AC41" s="76" t="s">
        <v>603</v>
      </c>
      <c r="AD41" s="76"/>
      <c r="AE41" s="76"/>
      <c r="AF41" s="76"/>
      <c r="AG41" s="76"/>
      <c r="AH41" s="76"/>
      <c r="AI41" s="76"/>
    </row>
    <row r="42" spans="1:35" x14ac:dyDescent="0.2">
      <c r="A42" t="s">
        <v>259</v>
      </c>
      <c r="B42" t="s">
        <v>284</v>
      </c>
      <c r="C42" s="168" t="str">
        <f t="shared" si="4"/>
        <v>'2 Company ownership'!D43</v>
      </c>
      <c r="D42" t="s">
        <v>0</v>
      </c>
      <c r="E42" t="s">
        <v>443</v>
      </c>
      <c r="F42" t="s">
        <v>0</v>
      </c>
      <c r="G42" t="s">
        <v>0</v>
      </c>
      <c r="H42" t="s">
        <v>0</v>
      </c>
      <c r="I42" t="s">
        <v>0</v>
      </c>
      <c r="J42">
        <v>0</v>
      </c>
      <c r="K42" t="s">
        <v>543</v>
      </c>
      <c r="L42" t="s">
        <v>560</v>
      </c>
      <c r="M42" t="s">
        <v>574</v>
      </c>
      <c r="P42" s="76"/>
      <c r="Q42" s="76"/>
      <c r="R42" s="76"/>
      <c r="S42" s="76"/>
      <c r="T42" s="76"/>
      <c r="U42" s="76"/>
      <c r="V42" s="76"/>
      <c r="W42" s="76"/>
      <c r="X42" s="76"/>
      <c r="Y42" s="76"/>
      <c r="Z42" s="76"/>
      <c r="AA42" s="76"/>
      <c r="AB42" s="76"/>
      <c r="AC42" s="76"/>
      <c r="AD42" s="76"/>
      <c r="AE42" s="76"/>
      <c r="AF42" s="76"/>
      <c r="AG42" s="76"/>
      <c r="AH42" s="76"/>
      <c r="AI42" s="76"/>
    </row>
    <row r="43" spans="1:35" x14ac:dyDescent="0.2">
      <c r="A43" t="s">
        <v>259</v>
      </c>
      <c r="B43" t="s">
        <v>285</v>
      </c>
      <c r="C43" s="168" t="str">
        <f t="shared" si="4"/>
        <v>'2 Company ownership'!D44</v>
      </c>
      <c r="D43" t="s">
        <v>1</v>
      </c>
      <c r="E43" t="s">
        <v>443</v>
      </c>
      <c r="F43" t="s">
        <v>1</v>
      </c>
      <c r="G43" t="s">
        <v>1</v>
      </c>
      <c r="H43" t="s">
        <v>1</v>
      </c>
      <c r="I43" t="s">
        <v>1</v>
      </c>
      <c r="J43">
        <v>0</v>
      </c>
      <c r="K43" t="s">
        <v>543</v>
      </c>
      <c r="L43" t="s">
        <v>1</v>
      </c>
      <c r="M43" t="s">
        <v>574</v>
      </c>
      <c r="P43" s="76"/>
      <c r="Q43" s="76"/>
      <c r="R43" s="76"/>
      <c r="S43" s="76"/>
      <c r="T43" s="76"/>
      <c r="U43" s="76"/>
      <c r="V43" s="76"/>
      <c r="W43" s="76"/>
      <c r="X43" s="76" t="s">
        <v>675</v>
      </c>
      <c r="Y43" s="169" t="s">
        <v>676</v>
      </c>
      <c r="Z43" s="76" t="s">
        <v>677</v>
      </c>
      <c r="AA43" s="76"/>
      <c r="AB43" s="76"/>
      <c r="AC43" s="76"/>
      <c r="AD43" s="76" t="s">
        <v>678</v>
      </c>
      <c r="AE43" s="76"/>
      <c r="AF43" s="76"/>
      <c r="AG43" s="76"/>
      <c r="AH43" s="76"/>
      <c r="AI43" s="76"/>
    </row>
    <row r="44" spans="1:35" x14ac:dyDescent="0.2">
      <c r="P44" s="76"/>
      <c r="Q44" s="76"/>
      <c r="R44" s="76"/>
      <c r="S44" s="76"/>
      <c r="T44" s="76"/>
      <c r="U44" s="76"/>
      <c r="V44" s="76"/>
      <c r="W44" s="76"/>
      <c r="X44" s="76"/>
      <c r="Y44" s="76"/>
      <c r="Z44" s="76"/>
      <c r="AA44" s="76"/>
      <c r="AB44" s="76"/>
      <c r="AC44" s="76"/>
      <c r="AD44" s="76"/>
      <c r="AE44" s="76"/>
      <c r="AF44" s="76"/>
      <c r="AG44" s="76"/>
      <c r="AH44" s="76"/>
      <c r="AI44" s="76"/>
    </row>
    <row r="45" spans="1:35" x14ac:dyDescent="0.2">
      <c r="A45" t="s">
        <v>286</v>
      </c>
      <c r="B45" t="s">
        <v>263</v>
      </c>
      <c r="C45" s="168" t="str">
        <f t="shared" ref="C45:C61" si="5">"'"&amp;A45&amp;"'!"&amp;$B45</f>
        <v>'3 BO analysis'!C10</v>
      </c>
      <c r="D45" t="s">
        <v>399</v>
      </c>
      <c r="E45" t="s">
        <v>444</v>
      </c>
      <c r="F45" t="s">
        <v>62</v>
      </c>
      <c r="G45" t="s">
        <v>467</v>
      </c>
      <c r="H45" t="s">
        <v>486</v>
      </c>
      <c r="I45" t="s">
        <v>503</v>
      </c>
      <c r="J45" t="s">
        <v>532</v>
      </c>
      <c r="K45" t="s">
        <v>62</v>
      </c>
      <c r="L45" t="s">
        <v>62</v>
      </c>
      <c r="M45" t="s">
        <v>62</v>
      </c>
      <c r="N45" t="s">
        <v>600</v>
      </c>
      <c r="O45" t="s">
        <v>601</v>
      </c>
      <c r="P45" s="76"/>
      <c r="Q45" s="76" t="s">
        <v>641</v>
      </c>
      <c r="R45" s="76" t="s">
        <v>641</v>
      </c>
      <c r="S45" s="76" t="s">
        <v>641</v>
      </c>
      <c r="T45" s="76" t="s">
        <v>641</v>
      </c>
      <c r="U45" s="76" t="s">
        <v>641</v>
      </c>
      <c r="V45" s="76" t="s">
        <v>641</v>
      </c>
      <c r="W45" s="76" t="s">
        <v>657</v>
      </c>
      <c r="X45" s="76" t="s">
        <v>658</v>
      </c>
      <c r="Y45" s="76" t="s">
        <v>644</v>
      </c>
      <c r="Z45" s="76" t="s">
        <v>645</v>
      </c>
      <c r="AA45" s="76" t="s">
        <v>659</v>
      </c>
      <c r="AB45" s="76"/>
      <c r="AC45" s="76" t="s">
        <v>649</v>
      </c>
      <c r="AD45" s="76" t="s">
        <v>661</v>
      </c>
      <c r="AE45" s="76"/>
      <c r="AF45" s="76"/>
      <c r="AG45" s="76"/>
      <c r="AH45" s="76"/>
      <c r="AI45" s="76"/>
    </row>
    <row r="46" spans="1:35" x14ac:dyDescent="0.2">
      <c r="A46" t="s">
        <v>286</v>
      </c>
      <c r="B46" t="s">
        <v>264</v>
      </c>
      <c r="C46" s="168" t="str">
        <f t="shared" si="5"/>
        <v>'3 BO analysis'!D10</v>
      </c>
      <c r="D46" t="s">
        <v>47</v>
      </c>
      <c r="E46" t="s">
        <v>8</v>
      </c>
      <c r="F46" t="s">
        <v>8</v>
      </c>
      <c r="G46" t="s">
        <v>47</v>
      </c>
      <c r="H46" t="s">
        <v>47</v>
      </c>
      <c r="I46" t="s">
        <v>47</v>
      </c>
      <c r="J46" t="s">
        <v>47</v>
      </c>
      <c r="K46" t="s">
        <v>8</v>
      </c>
      <c r="L46" t="s">
        <v>8</v>
      </c>
      <c r="M46" t="s">
        <v>8</v>
      </c>
      <c r="N46" t="s">
        <v>602</v>
      </c>
      <c r="O46" t="s">
        <v>602</v>
      </c>
      <c r="P46" s="76"/>
      <c r="Q46" s="76" t="s">
        <v>602</v>
      </c>
      <c r="R46" s="76" t="s">
        <v>602</v>
      </c>
      <c r="S46" s="76" t="s">
        <v>602</v>
      </c>
      <c r="T46" s="76" t="s">
        <v>602</v>
      </c>
      <c r="U46" s="76" t="s">
        <v>602</v>
      </c>
      <c r="V46" s="76" t="s">
        <v>602</v>
      </c>
      <c r="W46" s="76" t="s">
        <v>602</v>
      </c>
      <c r="X46" s="76" t="s">
        <v>662</v>
      </c>
      <c r="Y46" s="76" t="s">
        <v>662</v>
      </c>
      <c r="Z46" s="76" t="s">
        <v>602</v>
      </c>
      <c r="AA46" s="76" t="s">
        <v>662</v>
      </c>
      <c r="AB46" s="76"/>
      <c r="AC46" s="76" t="s">
        <v>662</v>
      </c>
      <c r="AD46" s="76" t="s">
        <v>662</v>
      </c>
      <c r="AE46" s="76"/>
      <c r="AF46" s="76"/>
      <c r="AG46" s="76"/>
      <c r="AH46" s="76"/>
      <c r="AI46" s="76"/>
    </row>
    <row r="47" spans="1:35" x14ac:dyDescent="0.2">
      <c r="A47" t="s">
        <v>286</v>
      </c>
      <c r="B47" t="s">
        <v>265</v>
      </c>
      <c r="C47" s="168" t="str">
        <f t="shared" si="5"/>
        <v>'3 BO analysis'!E10</v>
      </c>
      <c r="D47" t="s">
        <v>0</v>
      </c>
      <c r="E47" t="s">
        <v>442</v>
      </c>
      <c r="F47" t="s">
        <v>0</v>
      </c>
      <c r="G47" t="s">
        <v>463</v>
      </c>
      <c r="H47" t="s">
        <v>487</v>
      </c>
      <c r="I47" t="s">
        <v>487</v>
      </c>
      <c r="J47" s="76" t="s">
        <v>654</v>
      </c>
      <c r="K47" t="s">
        <v>0</v>
      </c>
      <c r="L47" t="s">
        <v>0</v>
      </c>
      <c r="M47" t="s">
        <v>0</v>
      </c>
      <c r="P47" s="76"/>
      <c r="Q47" s="76" t="s">
        <v>619</v>
      </c>
      <c r="R47" s="76" t="s">
        <v>619</v>
      </c>
      <c r="S47" s="76" t="s">
        <v>619</v>
      </c>
      <c r="T47" s="76" t="s">
        <v>619</v>
      </c>
      <c r="U47" s="76" t="s">
        <v>619</v>
      </c>
      <c r="V47" s="76" t="s">
        <v>619</v>
      </c>
      <c r="W47" s="76" t="s">
        <v>663</v>
      </c>
      <c r="X47" s="76" t="s">
        <v>483</v>
      </c>
      <c r="Y47" s="76" t="s">
        <v>653</v>
      </c>
      <c r="Z47" s="76" t="s">
        <v>598</v>
      </c>
      <c r="AA47" s="76" t="s">
        <v>655</v>
      </c>
      <c r="AB47" s="76"/>
      <c r="AC47" s="76" t="s">
        <v>483</v>
      </c>
      <c r="AD47" s="76" t="s">
        <v>599</v>
      </c>
      <c r="AE47" s="76"/>
      <c r="AF47" s="76"/>
      <c r="AG47" s="76"/>
      <c r="AH47" s="76"/>
      <c r="AI47" s="76"/>
    </row>
    <row r="48" spans="1:35" x14ac:dyDescent="0.2">
      <c r="A48" t="s">
        <v>286</v>
      </c>
      <c r="B48" t="s">
        <v>266</v>
      </c>
      <c r="C48" s="168" t="str">
        <f t="shared" si="5"/>
        <v>'3 BO analysis'!F10</v>
      </c>
      <c r="D48">
        <v>100</v>
      </c>
      <c r="E48">
        <v>100</v>
      </c>
      <c r="F48" t="s">
        <v>2</v>
      </c>
      <c r="G48">
        <v>48.9925</v>
      </c>
      <c r="H48">
        <v>100</v>
      </c>
      <c r="I48">
        <v>60</v>
      </c>
      <c r="J48" s="76">
        <v>100</v>
      </c>
      <c r="K48" t="s">
        <v>2</v>
      </c>
      <c r="L48" t="s">
        <v>2</v>
      </c>
      <c r="M48" t="s">
        <v>2</v>
      </c>
      <c r="N48">
        <v>100</v>
      </c>
      <c r="O48">
        <v>100</v>
      </c>
      <c r="P48" s="76"/>
      <c r="Q48" s="76">
        <v>100</v>
      </c>
      <c r="R48" s="76">
        <v>100</v>
      </c>
      <c r="S48" s="76">
        <v>100</v>
      </c>
      <c r="T48" s="76">
        <v>100</v>
      </c>
      <c r="U48" s="76">
        <v>100</v>
      </c>
      <c r="V48" s="76">
        <v>100</v>
      </c>
      <c r="W48" s="76">
        <v>100</v>
      </c>
      <c r="X48" s="76">
        <v>100</v>
      </c>
      <c r="Y48" s="76">
        <v>100</v>
      </c>
      <c r="Z48" s="76">
        <v>55</v>
      </c>
      <c r="AA48" s="76">
        <v>26.15</v>
      </c>
      <c r="AB48" s="76"/>
      <c r="AC48" s="76">
        <v>100</v>
      </c>
      <c r="AD48" s="76">
        <v>51</v>
      </c>
      <c r="AE48" s="76"/>
      <c r="AF48" s="76"/>
      <c r="AG48" s="76"/>
      <c r="AH48" s="76"/>
      <c r="AI48" s="76"/>
    </row>
    <row r="49" spans="1:35" x14ac:dyDescent="0.2">
      <c r="A49" t="s">
        <v>286</v>
      </c>
      <c r="B49" t="s">
        <v>267</v>
      </c>
      <c r="C49" s="168" t="str">
        <f t="shared" si="5"/>
        <v>'3 BO analysis'!C11</v>
      </c>
      <c r="D49" t="s">
        <v>62</v>
      </c>
      <c r="E49" t="s">
        <v>62</v>
      </c>
      <c r="F49" t="s">
        <v>62</v>
      </c>
      <c r="G49" t="s">
        <v>468</v>
      </c>
      <c r="H49" t="s">
        <v>62</v>
      </c>
      <c r="I49" t="s">
        <v>504</v>
      </c>
      <c r="J49" t="s">
        <v>62</v>
      </c>
      <c r="K49" t="s">
        <v>62</v>
      </c>
      <c r="L49" t="s">
        <v>62</v>
      </c>
      <c r="M49" t="s">
        <v>62</v>
      </c>
      <c r="P49" s="76"/>
      <c r="Q49" s="76"/>
      <c r="R49" s="76"/>
      <c r="S49" s="76"/>
      <c r="T49" s="76"/>
      <c r="U49" s="76"/>
      <c r="V49" s="76"/>
      <c r="W49" s="76"/>
      <c r="X49" s="76"/>
      <c r="Y49" s="76"/>
      <c r="Z49" s="76" t="s">
        <v>646</v>
      </c>
      <c r="AA49" s="76" t="s">
        <v>660</v>
      </c>
      <c r="AB49" s="76"/>
      <c r="AC49" s="76"/>
      <c r="AD49" s="76" t="s">
        <v>399</v>
      </c>
      <c r="AE49" s="76"/>
      <c r="AF49" s="76"/>
      <c r="AG49" s="76"/>
      <c r="AH49" s="76"/>
      <c r="AI49" s="76"/>
    </row>
    <row r="50" spans="1:35" x14ac:dyDescent="0.2">
      <c r="A50" t="s">
        <v>286</v>
      </c>
      <c r="B50" t="s">
        <v>268</v>
      </c>
      <c r="C50" s="168" t="str">
        <f t="shared" si="5"/>
        <v>'3 BO analysis'!D11</v>
      </c>
      <c r="D50" t="s">
        <v>8</v>
      </c>
      <c r="E50" t="s">
        <v>8</v>
      </c>
      <c r="F50" t="s">
        <v>8</v>
      </c>
      <c r="G50" t="s">
        <v>8</v>
      </c>
      <c r="H50" t="s">
        <v>8</v>
      </c>
      <c r="I50" t="s">
        <v>48</v>
      </c>
      <c r="J50" t="s">
        <v>8</v>
      </c>
      <c r="K50" t="s">
        <v>8</v>
      </c>
      <c r="L50" t="s">
        <v>8</v>
      </c>
      <c r="M50" t="s">
        <v>8</v>
      </c>
      <c r="P50" s="76"/>
      <c r="Q50" s="76"/>
      <c r="R50" s="76"/>
      <c r="S50" s="76"/>
      <c r="T50" s="76"/>
      <c r="U50" s="76"/>
      <c r="V50" s="76"/>
      <c r="W50" s="76"/>
      <c r="X50" s="76"/>
      <c r="Y50" s="76"/>
      <c r="Z50" s="76" t="s">
        <v>662</v>
      </c>
      <c r="AA50" s="76" t="s">
        <v>602</v>
      </c>
      <c r="AB50" s="76"/>
      <c r="AC50" s="76"/>
      <c r="AD50" s="76" t="s">
        <v>602</v>
      </c>
      <c r="AE50" s="76"/>
      <c r="AF50" s="76"/>
      <c r="AG50" s="76"/>
      <c r="AH50" s="76"/>
      <c r="AI50" s="76"/>
    </row>
    <row r="51" spans="1:35" x14ac:dyDescent="0.2">
      <c r="A51" t="s">
        <v>286</v>
      </c>
      <c r="B51" t="s">
        <v>269</v>
      </c>
      <c r="C51" s="168" t="str">
        <f t="shared" si="5"/>
        <v>'3 BO analysis'!E11</v>
      </c>
      <c r="D51" t="s">
        <v>0</v>
      </c>
      <c r="E51" t="s">
        <v>0</v>
      </c>
      <c r="F51" t="s">
        <v>0</v>
      </c>
      <c r="G51" t="s">
        <v>469</v>
      </c>
      <c r="H51" t="s">
        <v>0</v>
      </c>
      <c r="I51" t="s">
        <v>487</v>
      </c>
      <c r="J51">
        <v>0</v>
      </c>
      <c r="K51" t="s">
        <v>0</v>
      </c>
      <c r="L51" t="s">
        <v>0</v>
      </c>
      <c r="M51" t="s">
        <v>0</v>
      </c>
      <c r="P51" s="76"/>
      <c r="Q51" s="76"/>
      <c r="R51" s="76"/>
      <c r="S51" s="76"/>
      <c r="T51" s="76"/>
      <c r="U51" s="76"/>
      <c r="V51" s="76"/>
      <c r="W51" s="76"/>
      <c r="X51" s="76"/>
      <c r="Y51" s="76"/>
      <c r="Z51" s="76" t="s">
        <v>598</v>
      </c>
      <c r="AA51" s="76" t="s">
        <v>655</v>
      </c>
      <c r="AB51" s="76"/>
      <c r="AC51" s="76"/>
      <c r="AD51" s="76" t="s">
        <v>656</v>
      </c>
      <c r="AE51" s="76"/>
      <c r="AF51" s="76"/>
      <c r="AG51" s="76"/>
      <c r="AH51" s="76"/>
      <c r="AI51" s="76"/>
    </row>
    <row r="52" spans="1:35" x14ac:dyDescent="0.2">
      <c r="A52" t="s">
        <v>286</v>
      </c>
      <c r="B52" t="s">
        <v>270</v>
      </c>
      <c r="C52" s="168" t="str">
        <f t="shared" si="5"/>
        <v>'3 BO analysis'!F11</v>
      </c>
      <c r="D52" t="s">
        <v>2</v>
      </c>
      <c r="E52" t="s">
        <v>2</v>
      </c>
      <c r="F52" t="s">
        <v>2</v>
      </c>
      <c r="G52">
        <v>48.9925</v>
      </c>
      <c r="H52" t="s">
        <v>2</v>
      </c>
      <c r="I52">
        <v>40</v>
      </c>
      <c r="J52">
        <v>0</v>
      </c>
      <c r="K52" t="s">
        <v>2</v>
      </c>
      <c r="L52" t="s">
        <v>2</v>
      </c>
      <c r="M52" t="s">
        <v>2</v>
      </c>
      <c r="P52" s="76"/>
      <c r="Q52" s="76"/>
      <c r="R52" s="76"/>
      <c r="S52" s="76"/>
      <c r="T52" s="76"/>
      <c r="U52" s="76"/>
      <c r="V52" s="76"/>
      <c r="W52" s="76"/>
      <c r="X52" s="76"/>
      <c r="Y52" s="76"/>
      <c r="Z52" s="76">
        <v>35</v>
      </c>
      <c r="AA52" s="76">
        <v>20.47</v>
      </c>
      <c r="AB52" s="76"/>
      <c r="AC52" s="76"/>
      <c r="AD52" s="76">
        <v>49</v>
      </c>
      <c r="AE52" s="76"/>
      <c r="AF52" s="76"/>
      <c r="AG52" s="76"/>
      <c r="AH52" s="76"/>
      <c r="AI52" s="76"/>
    </row>
    <row r="53" spans="1:35" x14ac:dyDescent="0.2">
      <c r="A53" t="s">
        <v>286</v>
      </c>
      <c r="B53" t="s">
        <v>271</v>
      </c>
      <c r="C53" s="168" t="str">
        <f t="shared" si="5"/>
        <v>'3 BO analysis'!C12</v>
      </c>
      <c r="D53" t="s">
        <v>62</v>
      </c>
      <c r="E53" t="s">
        <v>62</v>
      </c>
      <c r="F53" t="s">
        <v>62</v>
      </c>
      <c r="G53" t="s">
        <v>62</v>
      </c>
      <c r="H53" t="s">
        <v>62</v>
      </c>
      <c r="I53" t="s">
        <v>62</v>
      </c>
      <c r="J53" t="s">
        <v>62</v>
      </c>
      <c r="K53" t="s">
        <v>62</v>
      </c>
      <c r="L53" t="s">
        <v>62</v>
      </c>
      <c r="M53" t="s">
        <v>62</v>
      </c>
      <c r="P53" s="76"/>
      <c r="Q53" s="76"/>
      <c r="R53" s="76"/>
      <c r="S53" s="76"/>
      <c r="T53" s="76"/>
      <c r="U53" s="76"/>
      <c r="V53" s="76"/>
      <c r="W53" s="76"/>
      <c r="X53" s="76"/>
      <c r="Y53" s="76"/>
      <c r="Z53" s="76" t="s">
        <v>647</v>
      </c>
      <c r="AA53" s="76"/>
      <c r="AB53" s="76"/>
      <c r="AC53" s="76"/>
      <c r="AD53" s="76"/>
      <c r="AE53" s="76"/>
      <c r="AF53" s="76"/>
      <c r="AG53" s="76"/>
      <c r="AH53" s="76"/>
      <c r="AI53" s="76"/>
    </row>
    <row r="54" spans="1:35" x14ac:dyDescent="0.2">
      <c r="A54" t="s">
        <v>286</v>
      </c>
      <c r="B54" t="s">
        <v>272</v>
      </c>
      <c r="C54" s="168" t="str">
        <f t="shared" si="5"/>
        <v>'3 BO analysis'!D12</v>
      </c>
      <c r="D54" t="s">
        <v>8</v>
      </c>
      <c r="E54" t="s">
        <v>8</v>
      </c>
      <c r="F54" t="s">
        <v>8</v>
      </c>
      <c r="G54" t="s">
        <v>8</v>
      </c>
      <c r="H54" t="s">
        <v>8</v>
      </c>
      <c r="I54" t="s">
        <v>8</v>
      </c>
      <c r="J54" t="s">
        <v>8</v>
      </c>
      <c r="K54" t="s">
        <v>8</v>
      </c>
      <c r="L54" t="s">
        <v>8</v>
      </c>
      <c r="M54" t="s">
        <v>8</v>
      </c>
      <c r="P54" s="76"/>
      <c r="Q54" s="76"/>
      <c r="R54" s="76"/>
      <c r="S54" s="76"/>
      <c r="T54" s="76"/>
      <c r="U54" s="76"/>
      <c r="V54" s="76"/>
      <c r="W54" s="76"/>
      <c r="X54" s="76"/>
      <c r="Y54" s="76"/>
      <c r="Z54" s="76" t="s">
        <v>602</v>
      </c>
      <c r="AA54" s="76"/>
      <c r="AB54" s="76"/>
      <c r="AC54" s="76"/>
      <c r="AD54" s="76"/>
      <c r="AE54" s="76"/>
      <c r="AF54" s="76"/>
      <c r="AG54" s="76"/>
      <c r="AH54" s="76"/>
      <c r="AI54" s="76"/>
    </row>
    <row r="55" spans="1:35" x14ac:dyDescent="0.2">
      <c r="A55" t="s">
        <v>286</v>
      </c>
      <c r="B55" t="s">
        <v>273</v>
      </c>
      <c r="C55" s="168" t="str">
        <f t="shared" si="5"/>
        <v>'3 BO analysis'!E12</v>
      </c>
      <c r="D55" t="s">
        <v>0</v>
      </c>
      <c r="E55" t="s">
        <v>0</v>
      </c>
      <c r="F55" t="s">
        <v>0</v>
      </c>
      <c r="G55" t="s">
        <v>0</v>
      </c>
      <c r="H55" t="s">
        <v>0</v>
      </c>
      <c r="I55" t="s">
        <v>0</v>
      </c>
      <c r="J55">
        <v>0</v>
      </c>
      <c r="K55" t="s">
        <v>0</v>
      </c>
      <c r="L55" t="s">
        <v>0</v>
      </c>
      <c r="M55" t="s">
        <v>0</v>
      </c>
      <c r="P55" s="76"/>
      <c r="Q55" s="76"/>
      <c r="R55" s="76"/>
      <c r="S55" s="76"/>
      <c r="T55" s="76"/>
      <c r="U55" s="76"/>
      <c r="V55" s="76"/>
      <c r="W55" s="76"/>
      <c r="X55" s="76"/>
      <c r="Y55" s="76"/>
      <c r="Z55" s="76" t="s">
        <v>598</v>
      </c>
      <c r="AA55" s="76"/>
      <c r="AB55" s="76"/>
      <c r="AC55" s="76"/>
      <c r="AD55" s="76"/>
      <c r="AE55" s="76"/>
      <c r="AF55" s="76"/>
      <c r="AG55" s="76"/>
      <c r="AH55" s="76"/>
      <c r="AI55" s="76"/>
    </row>
    <row r="56" spans="1:35" x14ac:dyDescent="0.2">
      <c r="A56" t="s">
        <v>286</v>
      </c>
      <c r="B56" t="s">
        <v>274</v>
      </c>
      <c r="C56" s="168" t="str">
        <f t="shared" si="5"/>
        <v>'3 BO analysis'!F12</v>
      </c>
      <c r="D56" t="s">
        <v>2</v>
      </c>
      <c r="E56" t="s">
        <v>2</v>
      </c>
      <c r="F56" t="s">
        <v>2</v>
      </c>
      <c r="G56" t="s">
        <v>2</v>
      </c>
      <c r="H56" t="s">
        <v>2</v>
      </c>
      <c r="I56" t="s">
        <v>2</v>
      </c>
      <c r="J56">
        <v>0</v>
      </c>
      <c r="K56" t="s">
        <v>2</v>
      </c>
      <c r="L56" t="s">
        <v>2</v>
      </c>
      <c r="M56" t="s">
        <v>2</v>
      </c>
      <c r="P56" s="76"/>
      <c r="Q56" s="76"/>
      <c r="R56" s="76"/>
      <c r="S56" s="76"/>
      <c r="T56" s="76"/>
      <c r="U56" s="76"/>
      <c r="V56" s="76"/>
      <c r="W56" s="76"/>
      <c r="X56" s="76"/>
      <c r="Y56" s="76"/>
      <c r="Z56" s="76">
        <v>10</v>
      </c>
      <c r="AA56" s="76"/>
      <c r="AB56" s="76"/>
      <c r="AC56" s="76"/>
      <c r="AD56" s="76"/>
      <c r="AE56" s="76"/>
      <c r="AF56" s="76"/>
      <c r="AG56" s="76"/>
      <c r="AH56" s="76"/>
      <c r="AI56" s="76"/>
    </row>
    <row r="57" spans="1:35" x14ac:dyDescent="0.2">
      <c r="A57" t="s">
        <v>286</v>
      </c>
      <c r="B57" t="s">
        <v>287</v>
      </c>
      <c r="C57" s="168" t="str">
        <f t="shared" si="5"/>
        <v>'3 BO analysis'!C13</v>
      </c>
      <c r="D57" t="s">
        <v>62</v>
      </c>
      <c r="E57" t="s">
        <v>62</v>
      </c>
      <c r="F57" t="s">
        <v>62</v>
      </c>
      <c r="G57" t="s">
        <v>62</v>
      </c>
      <c r="H57" t="s">
        <v>62</v>
      </c>
      <c r="I57" t="s">
        <v>62</v>
      </c>
      <c r="J57" t="s">
        <v>62</v>
      </c>
      <c r="K57" t="s">
        <v>62</v>
      </c>
      <c r="L57" t="s">
        <v>62</v>
      </c>
      <c r="M57" t="s">
        <v>62</v>
      </c>
      <c r="P57" s="76"/>
      <c r="Q57" s="76"/>
      <c r="R57" s="76"/>
      <c r="S57" s="76"/>
      <c r="T57" s="76"/>
      <c r="U57" s="76"/>
      <c r="V57" s="76"/>
      <c r="W57" s="76"/>
      <c r="X57" s="76"/>
      <c r="Y57" s="76"/>
      <c r="Z57" s="76"/>
      <c r="AA57" s="76"/>
      <c r="AB57" s="76"/>
      <c r="AC57" s="76"/>
      <c r="AD57" s="76"/>
      <c r="AE57" s="76"/>
      <c r="AF57" s="76"/>
      <c r="AG57" s="76"/>
      <c r="AH57" s="76"/>
      <c r="AI57" s="76"/>
    </row>
    <row r="58" spans="1:35" x14ac:dyDescent="0.2">
      <c r="A58" t="s">
        <v>286</v>
      </c>
      <c r="B58" t="s">
        <v>288</v>
      </c>
      <c r="C58" s="168" t="str">
        <f t="shared" si="5"/>
        <v>'3 BO analysis'!D13</v>
      </c>
      <c r="D58" t="s">
        <v>8</v>
      </c>
      <c r="E58" t="s">
        <v>8</v>
      </c>
      <c r="F58" t="s">
        <v>8</v>
      </c>
      <c r="G58" t="s">
        <v>8</v>
      </c>
      <c r="H58" t="s">
        <v>8</v>
      </c>
      <c r="I58" t="s">
        <v>8</v>
      </c>
      <c r="J58" t="s">
        <v>8</v>
      </c>
      <c r="K58" t="s">
        <v>8</v>
      </c>
      <c r="L58" t="s">
        <v>8</v>
      </c>
      <c r="M58" t="s">
        <v>8</v>
      </c>
      <c r="P58" s="76"/>
      <c r="Q58" s="76"/>
      <c r="R58" s="76"/>
      <c r="S58" s="76"/>
      <c r="T58" s="76"/>
      <c r="U58" s="76"/>
      <c r="V58" s="76"/>
      <c r="W58" s="76"/>
      <c r="X58" s="76"/>
      <c r="Y58" s="76"/>
      <c r="Z58" s="76"/>
      <c r="AA58" s="76"/>
      <c r="AB58" s="76"/>
      <c r="AC58" s="76"/>
      <c r="AD58" s="76"/>
      <c r="AE58" s="76"/>
      <c r="AF58" s="76"/>
      <c r="AG58" s="76"/>
      <c r="AH58" s="76"/>
      <c r="AI58" s="76"/>
    </row>
    <row r="59" spans="1:35" x14ac:dyDescent="0.2">
      <c r="A59" t="s">
        <v>286</v>
      </c>
      <c r="B59" t="s">
        <v>289</v>
      </c>
      <c r="C59" s="168" t="str">
        <f t="shared" si="5"/>
        <v>'3 BO analysis'!E13</v>
      </c>
      <c r="D59" t="s">
        <v>0</v>
      </c>
      <c r="E59" t="s">
        <v>0</v>
      </c>
      <c r="F59" t="s">
        <v>0</v>
      </c>
      <c r="G59" t="s">
        <v>0</v>
      </c>
      <c r="H59" t="s">
        <v>0</v>
      </c>
      <c r="I59" t="s">
        <v>0</v>
      </c>
      <c r="J59">
        <v>0</v>
      </c>
      <c r="K59" t="s">
        <v>0</v>
      </c>
      <c r="L59" t="s">
        <v>0</v>
      </c>
      <c r="M59" t="s">
        <v>0</v>
      </c>
      <c r="P59" s="76"/>
      <c r="Q59" s="76"/>
      <c r="R59" s="76"/>
      <c r="S59" s="76"/>
      <c r="T59" s="76"/>
      <c r="U59" s="76"/>
      <c r="V59" s="76"/>
      <c r="W59" s="76"/>
      <c r="X59" s="76"/>
      <c r="Y59" s="76"/>
      <c r="Z59" s="76"/>
      <c r="AA59" s="76"/>
      <c r="AB59" s="76"/>
      <c r="AC59" s="76"/>
      <c r="AD59" s="76"/>
      <c r="AE59" s="76"/>
      <c r="AF59" s="76"/>
      <c r="AG59" s="76"/>
      <c r="AH59" s="76"/>
      <c r="AI59" s="76"/>
    </row>
    <row r="60" spans="1:35" x14ac:dyDescent="0.2">
      <c r="A60" t="s">
        <v>286</v>
      </c>
      <c r="B60" t="s">
        <v>290</v>
      </c>
      <c r="C60" s="168" t="str">
        <f t="shared" si="5"/>
        <v>'3 BO analysis'!F13</v>
      </c>
      <c r="D60" t="s">
        <v>2</v>
      </c>
      <c r="E60" t="s">
        <v>2</v>
      </c>
      <c r="F60" t="s">
        <v>2</v>
      </c>
      <c r="G60" t="s">
        <v>2</v>
      </c>
      <c r="H60" t="s">
        <v>2</v>
      </c>
      <c r="I60" t="s">
        <v>2</v>
      </c>
      <c r="J60">
        <v>0</v>
      </c>
      <c r="K60" t="s">
        <v>2</v>
      </c>
      <c r="L60" t="s">
        <v>2</v>
      </c>
      <c r="M60" t="s">
        <v>2</v>
      </c>
      <c r="P60" s="76"/>
      <c r="Q60" s="76"/>
      <c r="R60" s="76"/>
      <c r="S60" s="76"/>
      <c r="T60" s="76"/>
      <c r="U60" s="76"/>
      <c r="V60" s="76"/>
      <c r="W60" s="76"/>
      <c r="X60" s="76"/>
      <c r="Y60" s="76"/>
      <c r="Z60" s="76"/>
      <c r="AA60" s="76"/>
      <c r="AB60" s="76"/>
      <c r="AC60" s="76"/>
      <c r="AD60" s="76"/>
      <c r="AE60" s="76"/>
      <c r="AF60" s="76"/>
      <c r="AG60" s="76"/>
      <c r="AH60" s="76"/>
      <c r="AI60" s="76"/>
    </row>
    <row r="61" spans="1:35" x14ac:dyDescent="0.2">
      <c r="A61" t="s">
        <v>286</v>
      </c>
      <c r="B61" t="s">
        <v>291</v>
      </c>
      <c r="C61" s="168" t="str">
        <f t="shared" si="5"/>
        <v>'3 BO analysis'!F31</v>
      </c>
      <c r="D61" t="s">
        <v>2</v>
      </c>
      <c r="E61" t="s">
        <v>2</v>
      </c>
      <c r="F61" t="s">
        <v>2</v>
      </c>
      <c r="G61">
        <v>2.0150000000000001</v>
      </c>
      <c r="H61" t="s">
        <v>2</v>
      </c>
      <c r="I61" t="s">
        <v>2</v>
      </c>
      <c r="J61">
        <v>0</v>
      </c>
      <c r="K61" t="s">
        <v>2</v>
      </c>
      <c r="L61" t="s">
        <v>2</v>
      </c>
      <c r="M61" t="s">
        <v>2</v>
      </c>
      <c r="P61" s="76"/>
      <c r="Q61" s="76"/>
      <c r="R61" s="76"/>
      <c r="S61" s="76"/>
      <c r="T61" s="76"/>
      <c r="U61" s="76"/>
      <c r="V61" s="76"/>
      <c r="W61" s="76"/>
      <c r="X61" s="76"/>
      <c r="Y61" s="76"/>
      <c r="Z61" s="76"/>
      <c r="AA61" s="76"/>
      <c r="AB61" s="76"/>
      <c r="AC61" s="76"/>
      <c r="AD61" s="76"/>
      <c r="AE61" s="76"/>
      <c r="AF61" s="76"/>
      <c r="AG61" s="76"/>
      <c r="AH61" s="76"/>
      <c r="AI61" s="76"/>
    </row>
    <row r="62" spans="1:35" x14ac:dyDescent="0.2">
      <c r="C62" s="168"/>
      <c r="P62" s="76"/>
      <c r="Q62" s="76"/>
      <c r="R62" s="76"/>
      <c r="S62" s="76"/>
      <c r="T62" s="76"/>
      <c r="U62" s="76"/>
      <c r="V62" s="76"/>
      <c r="W62" s="76"/>
      <c r="X62" s="76"/>
      <c r="Y62" s="76"/>
      <c r="Z62" s="76"/>
      <c r="AA62" s="76"/>
      <c r="AB62" s="76"/>
      <c r="AC62" s="76"/>
      <c r="AD62" s="76"/>
      <c r="AE62" s="76"/>
      <c r="AF62" s="76"/>
      <c r="AG62" s="76"/>
      <c r="AH62" s="76"/>
      <c r="AI62" s="76"/>
    </row>
    <row r="63" spans="1:35" x14ac:dyDescent="0.2">
      <c r="A63" t="s">
        <v>286</v>
      </c>
      <c r="B63" t="s">
        <v>292</v>
      </c>
      <c r="C63" s="168" t="str">
        <f t="shared" ref="C63:C82" si="6">"'"&amp;A63&amp;"'!"&amp;$B63</f>
        <v>'3 BO analysis'!C35</v>
      </c>
      <c r="D63" t="s">
        <v>399</v>
      </c>
      <c r="E63" t="s">
        <v>62</v>
      </c>
      <c r="F63" t="s">
        <v>62</v>
      </c>
      <c r="G63" t="s">
        <v>62</v>
      </c>
      <c r="H63" t="s">
        <v>62</v>
      </c>
      <c r="I63" t="s">
        <v>505</v>
      </c>
      <c r="J63" t="s">
        <v>532</v>
      </c>
      <c r="K63" t="s">
        <v>62</v>
      </c>
      <c r="L63" t="s">
        <v>62</v>
      </c>
      <c r="M63" t="s">
        <v>62</v>
      </c>
      <c r="P63" s="76"/>
      <c r="Q63" s="76"/>
      <c r="R63" s="76"/>
      <c r="S63" s="76"/>
      <c r="T63" s="76"/>
      <c r="U63" s="76"/>
      <c r="V63" s="76"/>
      <c r="W63" s="76"/>
      <c r="X63" s="76"/>
      <c r="Y63" s="76"/>
      <c r="Z63" s="76"/>
      <c r="AA63" s="76"/>
      <c r="AB63" s="76"/>
      <c r="AC63" s="76"/>
      <c r="AD63" s="76"/>
      <c r="AE63" s="76"/>
      <c r="AF63" s="76"/>
      <c r="AG63" s="76"/>
      <c r="AH63" s="76"/>
      <c r="AI63" s="76"/>
    </row>
    <row r="64" spans="1:35" x14ac:dyDescent="0.2">
      <c r="A64" t="s">
        <v>286</v>
      </c>
      <c r="B64" t="s">
        <v>278</v>
      </c>
      <c r="C64" s="168" t="str">
        <f t="shared" si="6"/>
        <v>'3 BO analysis'!D35</v>
      </c>
      <c r="D64" t="s">
        <v>47</v>
      </c>
      <c r="E64" t="s">
        <v>8</v>
      </c>
      <c r="F64" t="s">
        <v>8</v>
      </c>
      <c r="G64" t="s">
        <v>8</v>
      </c>
      <c r="H64" t="s">
        <v>8</v>
      </c>
      <c r="I64" t="s">
        <v>44</v>
      </c>
      <c r="J64" t="s">
        <v>47</v>
      </c>
      <c r="K64" t="s">
        <v>8</v>
      </c>
      <c r="L64" t="s">
        <v>8</v>
      </c>
      <c r="M64" t="s">
        <v>8</v>
      </c>
      <c r="P64" s="76"/>
      <c r="Q64" s="76"/>
      <c r="R64" s="76"/>
      <c r="S64" s="76"/>
      <c r="T64" s="76"/>
      <c r="U64" s="76"/>
      <c r="V64" s="76"/>
      <c r="W64" s="76"/>
      <c r="X64" s="76"/>
      <c r="Y64" s="76"/>
      <c r="Z64" s="76"/>
      <c r="AA64" s="76"/>
      <c r="AB64" s="76"/>
      <c r="AC64" s="76"/>
      <c r="AD64" s="76"/>
      <c r="AE64" s="76"/>
      <c r="AF64" s="76"/>
      <c r="AG64" s="76"/>
      <c r="AH64" s="76"/>
      <c r="AI64" s="76"/>
    </row>
    <row r="65" spans="1:35" x14ac:dyDescent="0.2">
      <c r="A65" t="s">
        <v>286</v>
      </c>
      <c r="B65" t="s">
        <v>293</v>
      </c>
      <c r="C65" s="168" t="str">
        <f t="shared" si="6"/>
        <v>'3 BO analysis'!E35</v>
      </c>
      <c r="D65" t="s">
        <v>0</v>
      </c>
      <c r="E65" t="s">
        <v>0</v>
      </c>
      <c r="F65" t="s">
        <v>0</v>
      </c>
      <c r="G65" t="s">
        <v>0</v>
      </c>
      <c r="H65" t="s">
        <v>0</v>
      </c>
      <c r="I65" t="s">
        <v>487</v>
      </c>
      <c r="J65">
        <v>0</v>
      </c>
      <c r="K65" t="s">
        <v>0</v>
      </c>
      <c r="L65" t="s">
        <v>0</v>
      </c>
      <c r="M65" t="s">
        <v>0</v>
      </c>
      <c r="P65" s="76"/>
      <c r="Q65" s="76"/>
      <c r="R65" s="76"/>
      <c r="S65" s="76"/>
      <c r="T65" s="76"/>
      <c r="U65" s="76"/>
      <c r="V65" s="76"/>
      <c r="W65" s="76"/>
      <c r="X65" s="76"/>
      <c r="Y65" s="76"/>
      <c r="Z65" s="76"/>
      <c r="AA65" s="76"/>
      <c r="AB65" s="76"/>
      <c r="AC65" s="76"/>
      <c r="AD65" s="76"/>
      <c r="AE65" s="76"/>
      <c r="AF65" s="76"/>
      <c r="AG65" s="76"/>
      <c r="AH65" s="76"/>
      <c r="AI65" s="76"/>
    </row>
    <row r="66" spans="1:35" x14ac:dyDescent="0.2">
      <c r="A66" t="s">
        <v>286</v>
      </c>
      <c r="B66" t="s">
        <v>294</v>
      </c>
      <c r="C66" s="168" t="str">
        <f t="shared" si="6"/>
        <v>'3 BO analysis'!F35</v>
      </c>
      <c r="D66" t="s">
        <v>401</v>
      </c>
      <c r="E66" t="s">
        <v>0</v>
      </c>
      <c r="F66" t="s">
        <v>0</v>
      </c>
      <c r="G66" t="s">
        <v>0</v>
      </c>
      <c r="H66" t="s">
        <v>0</v>
      </c>
      <c r="I66" t="s">
        <v>506</v>
      </c>
      <c r="J66">
        <v>0</v>
      </c>
      <c r="K66" t="s">
        <v>0</v>
      </c>
      <c r="L66" t="s">
        <v>0</v>
      </c>
      <c r="M66" t="s">
        <v>0</v>
      </c>
      <c r="P66" s="76"/>
      <c r="Q66" s="76"/>
      <c r="R66" s="76"/>
      <c r="S66" s="76"/>
      <c r="T66" s="76"/>
      <c r="U66" s="76"/>
      <c r="V66" s="76"/>
      <c r="W66" s="76"/>
      <c r="X66" s="76"/>
      <c r="Y66" s="76"/>
      <c r="Z66" s="76"/>
      <c r="AA66" s="76"/>
      <c r="AB66" s="76"/>
      <c r="AC66" s="76"/>
      <c r="AD66" s="76"/>
      <c r="AE66" s="76"/>
      <c r="AF66" s="76"/>
      <c r="AG66" s="76"/>
      <c r="AH66" s="76"/>
      <c r="AI66" s="76"/>
    </row>
    <row r="67" spans="1:35" x14ac:dyDescent="0.2">
      <c r="A67" t="s">
        <v>286</v>
      </c>
      <c r="B67" t="s">
        <v>295</v>
      </c>
      <c r="C67" s="168" t="str">
        <f t="shared" si="6"/>
        <v>'3 BO analysis'!C36</v>
      </c>
      <c r="D67" t="s">
        <v>62</v>
      </c>
      <c r="E67" t="s">
        <v>62</v>
      </c>
      <c r="F67" t="s">
        <v>62</v>
      </c>
      <c r="G67" t="s">
        <v>62</v>
      </c>
      <c r="H67" t="s">
        <v>62</v>
      </c>
      <c r="I67" t="s">
        <v>507</v>
      </c>
      <c r="J67" t="s">
        <v>62</v>
      </c>
      <c r="K67" t="s">
        <v>62</v>
      </c>
      <c r="L67" t="s">
        <v>62</v>
      </c>
      <c r="M67" t="s">
        <v>62</v>
      </c>
      <c r="P67" s="76"/>
      <c r="Q67" s="76"/>
      <c r="R67" s="76"/>
      <c r="S67" s="76"/>
      <c r="T67" s="76"/>
      <c r="U67" s="76"/>
      <c r="V67" s="76"/>
      <c r="W67" s="76"/>
      <c r="X67" s="76"/>
      <c r="Y67" s="76"/>
      <c r="Z67" s="76"/>
      <c r="AA67" s="76"/>
      <c r="AB67" s="76"/>
      <c r="AC67" s="76"/>
      <c r="AD67" s="76"/>
      <c r="AE67" s="76"/>
      <c r="AF67" s="76"/>
      <c r="AG67" s="76"/>
      <c r="AH67" s="76"/>
      <c r="AI67" s="76"/>
    </row>
    <row r="68" spans="1:35" x14ac:dyDescent="0.2">
      <c r="A68" t="s">
        <v>286</v>
      </c>
      <c r="B68" t="s">
        <v>296</v>
      </c>
      <c r="C68" s="168" t="str">
        <f t="shared" si="6"/>
        <v>'3 BO analysis'!D36</v>
      </c>
      <c r="D68" t="s">
        <v>8</v>
      </c>
      <c r="E68" t="s">
        <v>8</v>
      </c>
      <c r="F68" t="s">
        <v>8</v>
      </c>
      <c r="G68" t="s">
        <v>8</v>
      </c>
      <c r="H68" t="s">
        <v>8</v>
      </c>
      <c r="I68" t="s">
        <v>44</v>
      </c>
      <c r="J68" t="s">
        <v>8</v>
      </c>
      <c r="K68" t="s">
        <v>8</v>
      </c>
      <c r="L68" t="s">
        <v>8</v>
      </c>
      <c r="M68" t="s">
        <v>8</v>
      </c>
      <c r="P68" s="76"/>
      <c r="Q68" s="76"/>
      <c r="R68" s="76"/>
      <c r="S68" s="76"/>
      <c r="T68" s="76"/>
      <c r="U68" s="76"/>
      <c r="V68" s="76"/>
      <c r="W68" s="76"/>
      <c r="X68" s="76"/>
      <c r="Y68" s="76"/>
      <c r="Z68" s="76"/>
      <c r="AA68" s="76"/>
      <c r="AB68" s="76"/>
      <c r="AC68" s="76"/>
      <c r="AD68" s="76"/>
      <c r="AE68" s="76"/>
      <c r="AF68" s="76"/>
      <c r="AG68" s="76"/>
      <c r="AH68" s="76"/>
      <c r="AI68" s="76"/>
    </row>
    <row r="69" spans="1:35" x14ac:dyDescent="0.2">
      <c r="A69" t="s">
        <v>286</v>
      </c>
      <c r="B69" t="s">
        <v>297</v>
      </c>
      <c r="C69" s="168" t="str">
        <f t="shared" si="6"/>
        <v>'3 BO analysis'!E36</v>
      </c>
      <c r="D69" t="s">
        <v>0</v>
      </c>
      <c r="E69" t="s">
        <v>0</v>
      </c>
      <c r="F69" t="s">
        <v>0</v>
      </c>
      <c r="G69" t="s">
        <v>0</v>
      </c>
      <c r="H69" t="s">
        <v>0</v>
      </c>
      <c r="I69" t="s">
        <v>487</v>
      </c>
      <c r="J69">
        <v>0</v>
      </c>
      <c r="K69" t="s">
        <v>0</v>
      </c>
      <c r="L69" t="s">
        <v>0</v>
      </c>
      <c r="M69" t="s">
        <v>0</v>
      </c>
      <c r="P69" s="76"/>
      <c r="Q69" s="76"/>
      <c r="R69" s="76"/>
      <c r="S69" s="76"/>
      <c r="T69" s="76"/>
      <c r="U69" s="76"/>
      <c r="V69" s="76"/>
      <c r="W69" s="76"/>
      <c r="X69" s="76"/>
      <c r="Y69" s="76"/>
      <c r="Z69" s="76"/>
      <c r="AA69" s="76"/>
      <c r="AB69" s="76"/>
      <c r="AC69" s="76"/>
      <c r="AD69" s="76"/>
      <c r="AE69" s="76"/>
      <c r="AF69" s="76"/>
      <c r="AG69" s="76"/>
      <c r="AH69" s="76"/>
      <c r="AI69" s="76"/>
    </row>
    <row r="70" spans="1:35" x14ac:dyDescent="0.2">
      <c r="A70" t="s">
        <v>286</v>
      </c>
      <c r="B70" t="s">
        <v>298</v>
      </c>
      <c r="C70" s="168" t="str">
        <f t="shared" si="6"/>
        <v>'3 BO analysis'!F36</v>
      </c>
      <c r="D70" t="s">
        <v>0</v>
      </c>
      <c r="E70" t="s">
        <v>0</v>
      </c>
      <c r="F70" t="s">
        <v>0</v>
      </c>
      <c r="G70" t="s">
        <v>0</v>
      </c>
      <c r="H70" t="s">
        <v>0</v>
      </c>
      <c r="I70" t="s">
        <v>506</v>
      </c>
      <c r="J70">
        <v>0</v>
      </c>
      <c r="K70" t="s">
        <v>0</v>
      </c>
      <c r="L70" t="s">
        <v>0</v>
      </c>
      <c r="M70" t="s">
        <v>0</v>
      </c>
      <c r="P70" s="76"/>
      <c r="Q70" s="76"/>
      <c r="R70" s="76"/>
      <c r="S70" s="76"/>
      <c r="T70" s="76"/>
      <c r="U70" s="76"/>
      <c r="V70" s="76"/>
      <c r="W70" s="76"/>
      <c r="X70" s="76"/>
      <c r="Y70" s="76"/>
      <c r="Z70" s="76"/>
      <c r="AA70" s="76"/>
      <c r="AB70" s="76"/>
      <c r="AC70" s="76"/>
      <c r="AD70" s="76"/>
      <c r="AE70" s="76"/>
      <c r="AF70" s="76"/>
      <c r="AG70" s="76"/>
      <c r="AH70" s="76"/>
      <c r="AI70" s="76"/>
    </row>
    <row r="71" spans="1:35" x14ac:dyDescent="0.2">
      <c r="A71" t="s">
        <v>286</v>
      </c>
      <c r="B71" t="s">
        <v>299</v>
      </c>
      <c r="C71" s="168" t="str">
        <f t="shared" si="6"/>
        <v>'3 BO analysis'!C37</v>
      </c>
      <c r="D71" t="s">
        <v>62</v>
      </c>
      <c r="E71" t="s">
        <v>62</v>
      </c>
      <c r="F71" t="s">
        <v>62</v>
      </c>
      <c r="G71" t="s">
        <v>62</v>
      </c>
      <c r="H71" t="s">
        <v>62</v>
      </c>
      <c r="I71" t="s">
        <v>508</v>
      </c>
      <c r="J71" t="s">
        <v>62</v>
      </c>
      <c r="K71" t="s">
        <v>62</v>
      </c>
      <c r="L71" t="s">
        <v>62</v>
      </c>
      <c r="M71" t="s">
        <v>62</v>
      </c>
      <c r="P71" s="76"/>
      <c r="Q71" s="76"/>
      <c r="R71" s="76"/>
      <c r="S71" s="76"/>
      <c r="T71" s="76"/>
      <c r="U71" s="76"/>
      <c r="V71" s="76"/>
      <c r="W71" s="76"/>
      <c r="X71" s="76"/>
      <c r="Y71" s="76"/>
      <c r="Z71" s="76"/>
      <c r="AA71" s="76"/>
      <c r="AB71" s="76"/>
      <c r="AC71" s="76"/>
      <c r="AD71" s="76"/>
      <c r="AE71" s="76"/>
      <c r="AF71" s="76"/>
      <c r="AG71" s="76"/>
      <c r="AH71" s="76"/>
      <c r="AI71" s="76"/>
    </row>
    <row r="72" spans="1:35" x14ac:dyDescent="0.2">
      <c r="A72" t="s">
        <v>286</v>
      </c>
      <c r="B72" t="s">
        <v>279</v>
      </c>
      <c r="C72" s="168" t="str">
        <f t="shared" si="6"/>
        <v>'3 BO analysis'!D37</v>
      </c>
      <c r="D72" t="s">
        <v>8</v>
      </c>
      <c r="E72" t="s">
        <v>8</v>
      </c>
      <c r="F72" t="s">
        <v>8</v>
      </c>
      <c r="G72" t="s">
        <v>8</v>
      </c>
      <c r="H72" t="s">
        <v>8</v>
      </c>
      <c r="I72" t="s">
        <v>44</v>
      </c>
      <c r="J72" t="s">
        <v>8</v>
      </c>
      <c r="K72" t="s">
        <v>8</v>
      </c>
      <c r="L72" t="s">
        <v>8</v>
      </c>
      <c r="M72" t="s">
        <v>8</v>
      </c>
      <c r="P72" s="76"/>
      <c r="Q72" s="76"/>
      <c r="R72" s="76"/>
      <c r="S72" s="76"/>
      <c r="T72" s="76"/>
      <c r="U72" s="76"/>
      <c r="V72" s="76"/>
      <c r="W72" s="76"/>
      <c r="X72" s="76"/>
      <c r="Y72" s="76"/>
      <c r="Z72" s="76"/>
      <c r="AA72" s="76"/>
      <c r="AB72" s="76"/>
      <c r="AC72" s="76"/>
      <c r="AD72" s="76"/>
      <c r="AE72" s="76"/>
      <c r="AF72" s="76"/>
      <c r="AG72" s="76"/>
      <c r="AH72" s="76"/>
      <c r="AI72" s="76"/>
    </row>
    <row r="73" spans="1:35" x14ac:dyDescent="0.2">
      <c r="A73" t="s">
        <v>286</v>
      </c>
      <c r="B73" t="s">
        <v>300</v>
      </c>
      <c r="C73" s="168" t="str">
        <f t="shared" si="6"/>
        <v>'3 BO analysis'!E37</v>
      </c>
      <c r="D73" t="s">
        <v>0</v>
      </c>
      <c r="E73" t="s">
        <v>0</v>
      </c>
      <c r="F73" t="s">
        <v>0</v>
      </c>
      <c r="G73" t="s">
        <v>0</v>
      </c>
      <c r="H73" t="s">
        <v>0</v>
      </c>
      <c r="I73" t="s">
        <v>487</v>
      </c>
      <c r="J73">
        <v>0</v>
      </c>
      <c r="K73" t="s">
        <v>0</v>
      </c>
      <c r="L73" t="s">
        <v>0</v>
      </c>
      <c r="M73" t="s">
        <v>0</v>
      </c>
      <c r="P73" s="76"/>
      <c r="Q73" s="76"/>
      <c r="R73" s="76"/>
      <c r="S73" s="76"/>
      <c r="T73" s="76"/>
      <c r="U73" s="76"/>
      <c r="V73" s="76"/>
      <c r="W73" s="76"/>
      <c r="X73" s="76"/>
      <c r="Y73" s="76"/>
      <c r="Z73" s="76"/>
      <c r="AA73" s="76"/>
      <c r="AB73" s="76"/>
      <c r="AC73" s="76"/>
      <c r="AD73" s="76"/>
      <c r="AE73" s="76"/>
      <c r="AF73" s="76"/>
      <c r="AG73" s="76"/>
      <c r="AH73" s="76"/>
      <c r="AI73" s="76"/>
    </row>
    <row r="74" spans="1:35" x14ac:dyDescent="0.2">
      <c r="A74" t="s">
        <v>286</v>
      </c>
      <c r="B74" t="s">
        <v>301</v>
      </c>
      <c r="C74" s="168" t="str">
        <f t="shared" si="6"/>
        <v>'3 BO analysis'!F37</v>
      </c>
      <c r="D74" t="s">
        <v>0</v>
      </c>
      <c r="E74" t="s">
        <v>0</v>
      </c>
      <c r="F74" t="s">
        <v>0</v>
      </c>
      <c r="G74" t="s">
        <v>0</v>
      </c>
      <c r="H74" t="s">
        <v>0</v>
      </c>
      <c r="I74" t="s">
        <v>506</v>
      </c>
      <c r="J74">
        <v>0</v>
      </c>
      <c r="K74" t="s">
        <v>0</v>
      </c>
      <c r="L74" t="s">
        <v>0</v>
      </c>
      <c r="M74" t="s">
        <v>0</v>
      </c>
      <c r="P74" s="76"/>
      <c r="Q74" s="76"/>
      <c r="R74" s="76"/>
      <c r="S74" s="76"/>
      <c r="T74" s="76"/>
      <c r="U74" s="76"/>
      <c r="V74" s="76"/>
      <c r="W74" s="76"/>
      <c r="X74" s="76"/>
      <c r="Y74" s="76"/>
      <c r="Z74" s="76"/>
      <c r="AA74" s="76"/>
      <c r="AB74" s="76"/>
      <c r="AC74" s="76"/>
      <c r="AD74" s="76"/>
      <c r="AE74" s="76"/>
      <c r="AF74" s="76"/>
      <c r="AG74" s="76"/>
      <c r="AH74" s="76"/>
      <c r="AI74" s="76"/>
    </row>
    <row r="75" spans="1:35" x14ac:dyDescent="0.2">
      <c r="A75" t="s">
        <v>286</v>
      </c>
      <c r="B75" t="s">
        <v>302</v>
      </c>
      <c r="C75" s="168" t="str">
        <f t="shared" si="6"/>
        <v>'3 BO analysis'!C38</v>
      </c>
      <c r="D75" t="s">
        <v>62</v>
      </c>
      <c r="E75" t="s">
        <v>62</v>
      </c>
      <c r="F75" t="s">
        <v>62</v>
      </c>
      <c r="G75" t="s">
        <v>62</v>
      </c>
      <c r="H75" t="s">
        <v>62</v>
      </c>
      <c r="I75" t="s">
        <v>509</v>
      </c>
      <c r="J75">
        <v>0</v>
      </c>
      <c r="K75" t="s">
        <v>62</v>
      </c>
      <c r="L75" t="s">
        <v>62</v>
      </c>
      <c r="M75" t="s">
        <v>62</v>
      </c>
      <c r="P75" s="76"/>
      <c r="Q75" s="76"/>
      <c r="R75" s="76"/>
      <c r="S75" s="76"/>
      <c r="T75" s="76"/>
      <c r="U75" s="76"/>
      <c r="V75" s="76"/>
      <c r="W75" s="76"/>
      <c r="X75" s="76"/>
      <c r="Y75" s="76"/>
      <c r="Z75" s="76"/>
      <c r="AA75" s="76"/>
      <c r="AB75" s="76"/>
      <c r="AC75" s="76"/>
      <c r="AD75" s="76"/>
      <c r="AE75" s="76"/>
      <c r="AF75" s="76"/>
      <c r="AG75" s="76"/>
      <c r="AH75" s="76"/>
      <c r="AI75" s="76"/>
    </row>
    <row r="76" spans="1:35" x14ac:dyDescent="0.2">
      <c r="A76" t="s">
        <v>286</v>
      </c>
      <c r="B76" t="s">
        <v>280</v>
      </c>
      <c r="C76" s="168" t="str">
        <f t="shared" si="6"/>
        <v>'3 BO analysis'!D38</v>
      </c>
      <c r="D76" t="s">
        <v>8</v>
      </c>
      <c r="E76" t="s">
        <v>8</v>
      </c>
      <c r="F76" t="s">
        <v>8</v>
      </c>
      <c r="G76" t="s">
        <v>8</v>
      </c>
      <c r="H76" t="s">
        <v>8</v>
      </c>
      <c r="I76" t="s">
        <v>44</v>
      </c>
      <c r="J76">
        <v>0</v>
      </c>
      <c r="K76" t="s">
        <v>8</v>
      </c>
      <c r="L76" t="s">
        <v>8</v>
      </c>
      <c r="M76" t="s">
        <v>8</v>
      </c>
      <c r="P76" s="76"/>
      <c r="Q76" s="76"/>
      <c r="R76" s="76"/>
      <c r="S76" s="76"/>
      <c r="T76" s="76"/>
      <c r="U76" s="76"/>
      <c r="V76" s="76"/>
      <c r="W76" s="76"/>
      <c r="X76" s="76"/>
      <c r="Y76" s="76"/>
      <c r="Z76" s="76"/>
      <c r="AA76" s="76"/>
      <c r="AB76" s="76"/>
      <c r="AC76" s="76"/>
      <c r="AD76" s="76"/>
      <c r="AE76" s="76"/>
      <c r="AF76" s="76"/>
      <c r="AG76" s="76"/>
      <c r="AH76" s="76"/>
      <c r="AI76" s="76"/>
    </row>
    <row r="77" spans="1:35" x14ac:dyDescent="0.2">
      <c r="A77" t="s">
        <v>286</v>
      </c>
      <c r="B77" t="s">
        <v>303</v>
      </c>
      <c r="C77" s="168" t="str">
        <f t="shared" si="6"/>
        <v>'3 BO analysis'!E38</v>
      </c>
      <c r="D77" t="s">
        <v>0</v>
      </c>
      <c r="E77" t="s">
        <v>0</v>
      </c>
      <c r="F77" t="s">
        <v>0</v>
      </c>
      <c r="G77" t="s">
        <v>0</v>
      </c>
      <c r="H77" t="s">
        <v>0</v>
      </c>
      <c r="I77" t="s">
        <v>502</v>
      </c>
      <c r="J77">
        <v>0</v>
      </c>
      <c r="K77" t="s">
        <v>0</v>
      </c>
      <c r="L77" t="s">
        <v>0</v>
      </c>
      <c r="M77" t="s">
        <v>0</v>
      </c>
      <c r="P77" s="76"/>
      <c r="Q77" s="76"/>
      <c r="R77" s="76"/>
      <c r="S77" s="76"/>
      <c r="T77" s="76"/>
      <c r="U77" s="76"/>
      <c r="V77" s="76"/>
      <c r="W77" s="76"/>
      <c r="X77" s="76"/>
      <c r="Y77" s="76"/>
      <c r="Z77" s="76"/>
      <c r="AA77" s="76"/>
      <c r="AB77" s="76"/>
      <c r="AC77" s="76"/>
      <c r="AD77" s="76"/>
      <c r="AE77" s="76"/>
      <c r="AF77" s="76"/>
      <c r="AG77" s="76"/>
      <c r="AH77" s="76"/>
      <c r="AI77" s="76"/>
    </row>
    <row r="78" spans="1:35" x14ac:dyDescent="0.2">
      <c r="A78" t="s">
        <v>286</v>
      </c>
      <c r="B78" t="s">
        <v>304</v>
      </c>
      <c r="C78" s="168" t="str">
        <f t="shared" si="6"/>
        <v>'3 BO analysis'!F38</v>
      </c>
      <c r="D78" t="s">
        <v>0</v>
      </c>
      <c r="E78" t="s">
        <v>0</v>
      </c>
      <c r="F78" t="s">
        <v>0</v>
      </c>
      <c r="G78" t="s">
        <v>0</v>
      </c>
      <c r="H78" t="s">
        <v>0</v>
      </c>
      <c r="I78" t="s">
        <v>506</v>
      </c>
      <c r="J78">
        <v>0</v>
      </c>
      <c r="K78" t="s">
        <v>0</v>
      </c>
      <c r="L78" t="s">
        <v>0</v>
      </c>
      <c r="M78" t="s">
        <v>0</v>
      </c>
      <c r="P78" s="76"/>
      <c r="Q78" s="76"/>
      <c r="R78" s="76"/>
      <c r="S78" s="76"/>
      <c r="T78" s="76"/>
      <c r="U78" s="76"/>
      <c r="V78" s="76"/>
      <c r="W78" s="76"/>
      <c r="X78" s="76"/>
      <c r="Y78" s="76"/>
      <c r="Z78" s="76"/>
      <c r="AA78" s="76"/>
      <c r="AB78" s="76"/>
      <c r="AC78" s="76"/>
      <c r="AD78" s="76"/>
      <c r="AE78" s="76"/>
      <c r="AF78" s="76"/>
      <c r="AG78" s="76"/>
      <c r="AH78" s="76"/>
      <c r="AI78" s="76"/>
    </row>
    <row r="79" spans="1:35" x14ac:dyDescent="0.2">
      <c r="A79" t="s">
        <v>286</v>
      </c>
      <c r="B79" t="s">
        <v>305</v>
      </c>
      <c r="C79" s="168" t="str">
        <f t="shared" si="6"/>
        <v>'3 BO analysis'!C39</v>
      </c>
      <c r="D79" t="s">
        <v>62</v>
      </c>
      <c r="E79" t="s">
        <v>62</v>
      </c>
      <c r="F79" t="s">
        <v>62</v>
      </c>
      <c r="G79" t="s">
        <v>62</v>
      </c>
      <c r="H79" t="s">
        <v>62</v>
      </c>
      <c r="I79" t="s">
        <v>62</v>
      </c>
      <c r="J79">
        <v>0</v>
      </c>
      <c r="K79" t="s">
        <v>62</v>
      </c>
      <c r="L79" t="s">
        <v>62</v>
      </c>
      <c r="M79" t="s">
        <v>62</v>
      </c>
      <c r="P79" s="76"/>
      <c r="Q79" s="76"/>
      <c r="R79" s="76"/>
      <c r="S79" s="76"/>
      <c r="T79" s="76"/>
      <c r="U79" s="76"/>
      <c r="V79" s="76"/>
      <c r="W79" s="76"/>
      <c r="X79" s="76"/>
      <c r="Y79" s="76"/>
      <c r="Z79" s="76"/>
      <c r="AA79" s="76"/>
      <c r="AB79" s="76"/>
      <c r="AC79" s="76"/>
      <c r="AD79" s="76"/>
      <c r="AE79" s="76"/>
      <c r="AF79" s="76"/>
      <c r="AG79" s="76"/>
      <c r="AH79" s="76"/>
      <c r="AI79" s="76"/>
    </row>
    <row r="80" spans="1:35" x14ac:dyDescent="0.2">
      <c r="A80" t="s">
        <v>286</v>
      </c>
      <c r="B80" t="s">
        <v>281</v>
      </c>
      <c r="C80" s="168" t="str">
        <f t="shared" si="6"/>
        <v>'3 BO analysis'!D39</v>
      </c>
      <c r="D80" t="s">
        <v>8</v>
      </c>
      <c r="E80" t="s">
        <v>8</v>
      </c>
      <c r="F80" t="s">
        <v>8</v>
      </c>
      <c r="G80" t="s">
        <v>8</v>
      </c>
      <c r="H80" t="s">
        <v>8</v>
      </c>
      <c r="I80" t="s">
        <v>8</v>
      </c>
      <c r="J80">
        <v>0</v>
      </c>
      <c r="K80" t="s">
        <v>8</v>
      </c>
      <c r="L80" t="s">
        <v>8</v>
      </c>
      <c r="M80" t="s">
        <v>8</v>
      </c>
      <c r="P80" s="76"/>
      <c r="Q80" s="76"/>
      <c r="R80" s="76"/>
      <c r="S80" s="76"/>
      <c r="T80" s="76"/>
      <c r="U80" s="76"/>
      <c r="V80" s="76"/>
      <c r="W80" s="76"/>
      <c r="X80" s="76"/>
      <c r="Y80" s="76"/>
      <c r="Z80" s="76"/>
      <c r="AA80" s="76"/>
      <c r="AB80" s="76"/>
      <c r="AC80" s="76"/>
      <c r="AD80" s="76"/>
      <c r="AE80" s="76"/>
      <c r="AF80" s="76"/>
      <c r="AG80" s="76"/>
      <c r="AH80" s="76"/>
      <c r="AI80" s="76"/>
    </row>
    <row r="81" spans="1:35" x14ac:dyDescent="0.2">
      <c r="A81" t="s">
        <v>286</v>
      </c>
      <c r="B81" t="s">
        <v>306</v>
      </c>
      <c r="C81" s="168" t="str">
        <f t="shared" si="6"/>
        <v>'3 BO analysis'!E39</v>
      </c>
      <c r="D81" t="s">
        <v>0</v>
      </c>
      <c r="E81" t="s">
        <v>0</v>
      </c>
      <c r="F81" t="s">
        <v>0</v>
      </c>
      <c r="G81" t="s">
        <v>0</v>
      </c>
      <c r="H81" t="s">
        <v>0</v>
      </c>
      <c r="I81" t="s">
        <v>0</v>
      </c>
      <c r="J81">
        <v>0</v>
      </c>
      <c r="K81" t="s">
        <v>0</v>
      </c>
      <c r="L81" t="s">
        <v>0</v>
      </c>
      <c r="M81" t="s">
        <v>0</v>
      </c>
      <c r="P81" s="76"/>
      <c r="Q81" s="76"/>
      <c r="R81" s="76"/>
      <c r="S81" s="76"/>
      <c r="T81" s="76"/>
      <c r="U81" s="76"/>
      <c r="V81" s="76"/>
      <c r="W81" s="76"/>
      <c r="X81" s="76"/>
      <c r="Y81" s="76"/>
      <c r="Z81" s="76"/>
      <c r="AA81" s="76"/>
      <c r="AB81" s="76"/>
      <c r="AC81" s="76"/>
      <c r="AD81" s="76"/>
      <c r="AE81" s="76"/>
      <c r="AF81" s="76"/>
      <c r="AG81" s="76"/>
      <c r="AH81" s="76"/>
      <c r="AI81" s="76"/>
    </row>
    <row r="82" spans="1:35" x14ac:dyDescent="0.2">
      <c r="A82" t="s">
        <v>286</v>
      </c>
      <c r="B82" t="s">
        <v>307</v>
      </c>
      <c r="C82" s="168" t="str">
        <f t="shared" si="6"/>
        <v>'3 BO analysis'!F39</v>
      </c>
      <c r="D82" t="s">
        <v>0</v>
      </c>
      <c r="E82" t="s">
        <v>0</v>
      </c>
      <c r="F82" t="s">
        <v>0</v>
      </c>
      <c r="G82" t="s">
        <v>0</v>
      </c>
      <c r="H82" t="s">
        <v>0</v>
      </c>
      <c r="I82" t="s">
        <v>0</v>
      </c>
      <c r="J82">
        <v>0</v>
      </c>
      <c r="K82" t="s">
        <v>0</v>
      </c>
      <c r="L82" t="s">
        <v>0</v>
      </c>
      <c r="M82" t="s">
        <v>0</v>
      </c>
      <c r="P82" s="76"/>
      <c r="Q82" s="76"/>
      <c r="R82" s="76"/>
      <c r="S82" s="76"/>
      <c r="T82" s="76"/>
      <c r="U82" s="76"/>
      <c r="V82" s="76"/>
      <c r="W82" s="76"/>
      <c r="X82" s="76"/>
      <c r="Y82" s="76"/>
      <c r="Z82" s="76"/>
      <c r="AA82" s="76"/>
      <c r="AB82" s="76"/>
      <c r="AC82" s="76"/>
      <c r="AD82" s="76"/>
      <c r="AE82" s="76"/>
      <c r="AF82" s="76"/>
      <c r="AG82" s="76"/>
      <c r="AH82" s="76"/>
      <c r="AI82" s="76"/>
    </row>
    <row r="83" spans="1:35" x14ac:dyDescent="0.2">
      <c r="P83" s="76"/>
      <c r="Q83" s="76"/>
      <c r="R83" s="76"/>
      <c r="S83" s="76"/>
      <c r="T83" s="76"/>
      <c r="U83" s="76"/>
      <c r="V83" s="76"/>
      <c r="W83" s="76"/>
      <c r="X83" s="76"/>
      <c r="Y83" s="76"/>
      <c r="Z83" s="76"/>
      <c r="AA83" s="76"/>
      <c r="AB83" s="76"/>
      <c r="AC83" s="76"/>
      <c r="AD83" s="76"/>
      <c r="AE83" s="76"/>
      <c r="AF83" s="76"/>
      <c r="AG83" s="76"/>
      <c r="AH83" s="76"/>
      <c r="AI83" s="76"/>
    </row>
    <row r="84" spans="1:35" x14ac:dyDescent="0.2">
      <c r="A84" t="s">
        <v>308</v>
      </c>
      <c r="B84" t="s">
        <v>258</v>
      </c>
      <c r="C84" s="168" t="str">
        <f t="shared" ref="C84:C147" si="7">"'"&amp;A84&amp;"'!"&amp;$B84</f>
        <v>'4a BO details - Ownership'!D9</v>
      </c>
      <c r="D84" t="s">
        <v>0</v>
      </c>
      <c r="E84" t="s">
        <v>0</v>
      </c>
      <c r="F84" t="s">
        <v>0</v>
      </c>
      <c r="G84" t="s">
        <v>467</v>
      </c>
      <c r="H84" t="s">
        <v>0</v>
      </c>
      <c r="I84" t="s">
        <v>0</v>
      </c>
      <c r="J84" t="s">
        <v>0</v>
      </c>
      <c r="K84">
        <v>0</v>
      </c>
      <c r="L84" t="s">
        <v>0</v>
      </c>
      <c r="M84" t="s">
        <v>0</v>
      </c>
      <c r="P84" s="76"/>
      <c r="Q84" s="76"/>
      <c r="R84" s="76"/>
      <c r="S84" s="76"/>
      <c r="T84" s="76"/>
      <c r="U84" s="76"/>
      <c r="V84" s="76"/>
      <c r="W84" s="76"/>
      <c r="X84" s="76"/>
      <c r="Y84" s="76"/>
      <c r="Z84" s="76"/>
      <c r="AA84" s="76"/>
      <c r="AB84" s="76"/>
      <c r="AC84" s="76"/>
      <c r="AD84" s="76"/>
      <c r="AE84" s="76"/>
      <c r="AF84" s="76"/>
      <c r="AG84" s="76"/>
      <c r="AH84" s="76"/>
      <c r="AI84" s="76"/>
    </row>
    <row r="85" spans="1:35" x14ac:dyDescent="0.2">
      <c r="A85" t="s">
        <v>308</v>
      </c>
      <c r="B85" t="s">
        <v>264</v>
      </c>
      <c r="C85" s="168" t="str">
        <f t="shared" si="7"/>
        <v>'4a BO details - Ownership'!D10</v>
      </c>
      <c r="D85" t="s">
        <v>8</v>
      </c>
      <c r="E85" t="s">
        <v>8</v>
      </c>
      <c r="F85" t="s">
        <v>8</v>
      </c>
      <c r="G85" t="s">
        <v>36</v>
      </c>
      <c r="H85" t="s">
        <v>8</v>
      </c>
      <c r="I85" t="s">
        <v>8</v>
      </c>
      <c r="J85" t="s">
        <v>8</v>
      </c>
      <c r="K85">
        <v>0</v>
      </c>
      <c r="L85" t="s">
        <v>8</v>
      </c>
      <c r="M85" t="s">
        <v>8</v>
      </c>
      <c r="P85" s="76"/>
      <c r="Q85" s="76"/>
      <c r="R85" s="76"/>
      <c r="S85" s="76"/>
      <c r="T85" s="76"/>
      <c r="U85" s="76"/>
      <c r="V85" s="76"/>
      <c r="W85" s="76"/>
      <c r="X85" s="76"/>
      <c r="Y85" s="76"/>
      <c r="Z85" s="76"/>
      <c r="AA85" s="76"/>
      <c r="AB85" s="76"/>
      <c r="AC85" s="76"/>
      <c r="AD85" s="76"/>
      <c r="AE85" s="76"/>
      <c r="AF85" s="76"/>
      <c r="AG85" s="76"/>
      <c r="AH85" s="76"/>
      <c r="AI85" s="76"/>
    </row>
    <row r="86" spans="1:35" x14ac:dyDescent="0.2">
      <c r="A86" t="s">
        <v>308</v>
      </c>
      <c r="B86" t="s">
        <v>268</v>
      </c>
      <c r="C86" s="168" t="str">
        <f t="shared" si="7"/>
        <v>'4a BO details - Ownership'!D11</v>
      </c>
      <c r="D86" t="s">
        <v>0</v>
      </c>
      <c r="E86" t="s">
        <v>0</v>
      </c>
      <c r="F86" t="s">
        <v>0</v>
      </c>
      <c r="G86" t="s">
        <v>470</v>
      </c>
      <c r="H86" t="s">
        <v>0</v>
      </c>
      <c r="I86" t="s">
        <v>0</v>
      </c>
      <c r="J86" t="s">
        <v>0</v>
      </c>
      <c r="K86">
        <v>0</v>
      </c>
      <c r="L86" t="s">
        <v>0</v>
      </c>
      <c r="M86" t="s">
        <v>0</v>
      </c>
      <c r="P86" s="76"/>
      <c r="Q86" s="76"/>
      <c r="R86" s="76"/>
      <c r="S86" s="76"/>
      <c r="T86" s="76"/>
      <c r="U86" s="76"/>
      <c r="V86" s="76"/>
      <c r="W86" s="76"/>
      <c r="X86" s="76"/>
      <c r="Y86" s="76"/>
      <c r="Z86" s="76"/>
      <c r="AA86" s="76"/>
      <c r="AB86" s="76"/>
      <c r="AC86" s="76"/>
      <c r="AD86" s="76"/>
      <c r="AE86" s="76"/>
      <c r="AF86" s="76"/>
      <c r="AG86" s="76"/>
      <c r="AH86" s="76"/>
      <c r="AI86" s="76"/>
    </row>
    <row r="87" spans="1:35" x14ac:dyDescent="0.2">
      <c r="A87" t="s">
        <v>308</v>
      </c>
      <c r="B87" t="s">
        <v>272</v>
      </c>
      <c r="C87" s="168" t="str">
        <f t="shared" si="7"/>
        <v>'4a BO details - Ownership'!D12</v>
      </c>
      <c r="D87" t="s">
        <v>29</v>
      </c>
      <c r="E87" t="s">
        <v>29</v>
      </c>
      <c r="F87" t="s">
        <v>29</v>
      </c>
      <c r="G87" t="s">
        <v>29</v>
      </c>
      <c r="H87" t="s">
        <v>29</v>
      </c>
      <c r="I87" t="s">
        <v>29</v>
      </c>
      <c r="J87" t="s">
        <v>29</v>
      </c>
      <c r="K87">
        <v>0</v>
      </c>
      <c r="L87" t="s">
        <v>29</v>
      </c>
      <c r="M87" t="s">
        <v>29</v>
      </c>
      <c r="P87" s="76"/>
      <c r="Q87" s="76"/>
      <c r="R87" s="76"/>
      <c r="S87" s="76"/>
      <c r="T87" s="76"/>
      <c r="U87" s="76"/>
      <c r="V87" s="76"/>
      <c r="W87" s="76"/>
      <c r="X87" s="76"/>
      <c r="Y87" s="76"/>
      <c r="Z87" s="76"/>
      <c r="AA87" s="76"/>
      <c r="AB87" s="76"/>
      <c r="AC87" s="76"/>
      <c r="AD87" s="76"/>
      <c r="AE87" s="76"/>
      <c r="AF87" s="76"/>
      <c r="AG87" s="76"/>
      <c r="AH87" s="76"/>
      <c r="AI87" s="76"/>
    </row>
    <row r="88" spans="1:35" x14ac:dyDescent="0.2">
      <c r="A88" t="s">
        <v>308</v>
      </c>
      <c r="B88" t="s">
        <v>288</v>
      </c>
      <c r="C88" s="168" t="str">
        <f t="shared" si="7"/>
        <v>'4a BO details - Ownership'!D13</v>
      </c>
      <c r="D88" t="s">
        <v>29</v>
      </c>
      <c r="E88" t="s">
        <v>29</v>
      </c>
      <c r="F88" t="s">
        <v>29</v>
      </c>
      <c r="G88" t="s">
        <v>29</v>
      </c>
      <c r="H88" t="s">
        <v>29</v>
      </c>
      <c r="I88" t="s">
        <v>29</v>
      </c>
      <c r="J88" t="s">
        <v>29</v>
      </c>
      <c r="K88">
        <v>0</v>
      </c>
      <c r="L88" t="s">
        <v>29</v>
      </c>
      <c r="M88" t="s">
        <v>29</v>
      </c>
      <c r="P88" s="76"/>
      <c r="Q88" s="76"/>
      <c r="R88" s="76"/>
      <c r="S88" s="76"/>
      <c r="T88" s="76"/>
      <c r="U88" s="76"/>
      <c r="V88" s="76"/>
      <c r="W88" s="76"/>
      <c r="X88" s="76"/>
      <c r="Y88" s="76"/>
      <c r="Z88" s="76"/>
      <c r="AA88" s="76"/>
      <c r="AB88" s="76"/>
      <c r="AC88" s="76"/>
      <c r="AD88" s="76"/>
      <c r="AE88" s="76"/>
      <c r="AF88" s="76"/>
      <c r="AG88" s="76"/>
      <c r="AH88" s="76"/>
      <c r="AI88" s="76"/>
    </row>
    <row r="89" spans="1:35" x14ac:dyDescent="0.2">
      <c r="A89" t="s">
        <v>308</v>
      </c>
      <c r="B89" t="s">
        <v>309</v>
      </c>
      <c r="C89" s="168" t="str">
        <f t="shared" si="7"/>
        <v>'4a BO details - Ownership'!D14</v>
      </c>
      <c r="D89" t="s">
        <v>29</v>
      </c>
      <c r="E89" t="s">
        <v>29</v>
      </c>
      <c r="F89" t="s">
        <v>29</v>
      </c>
      <c r="G89" t="s">
        <v>29</v>
      </c>
      <c r="H89" t="s">
        <v>29</v>
      </c>
      <c r="I89" t="s">
        <v>29</v>
      </c>
      <c r="J89" t="s">
        <v>29</v>
      </c>
      <c r="K89">
        <v>0</v>
      </c>
      <c r="L89" t="s">
        <v>29</v>
      </c>
      <c r="M89" t="s">
        <v>29</v>
      </c>
      <c r="P89" s="76"/>
      <c r="Q89" s="76"/>
      <c r="R89" s="76"/>
      <c r="S89" s="76"/>
      <c r="T89" s="76"/>
      <c r="U89" s="76"/>
      <c r="V89" s="76"/>
      <c r="W89" s="76"/>
      <c r="X89" s="76"/>
      <c r="Y89" s="76"/>
      <c r="Z89" s="76"/>
      <c r="AA89" s="76"/>
      <c r="AB89" s="76"/>
      <c r="AC89" s="76"/>
      <c r="AD89" s="76"/>
      <c r="AE89" s="76"/>
      <c r="AF89" s="76"/>
      <c r="AG89" s="76"/>
      <c r="AH89" s="76"/>
      <c r="AI89" s="76"/>
    </row>
    <row r="90" spans="1:35" x14ac:dyDescent="0.2">
      <c r="A90" t="s">
        <v>308</v>
      </c>
      <c r="B90" t="s">
        <v>310</v>
      </c>
      <c r="C90" s="168" t="str">
        <f t="shared" si="7"/>
        <v>'4a BO details - Ownership'!D15</v>
      </c>
      <c r="D90" t="s">
        <v>2</v>
      </c>
      <c r="E90" t="s">
        <v>2</v>
      </c>
      <c r="F90" t="s">
        <v>2</v>
      </c>
      <c r="G90" t="s">
        <v>2</v>
      </c>
      <c r="H90" t="s">
        <v>2</v>
      </c>
      <c r="I90" t="s">
        <v>2</v>
      </c>
      <c r="J90" t="s">
        <v>2</v>
      </c>
      <c r="K90">
        <v>0</v>
      </c>
      <c r="L90" t="s">
        <v>2</v>
      </c>
      <c r="M90" t="s">
        <v>2</v>
      </c>
      <c r="P90" s="76"/>
      <c r="Q90" s="76"/>
      <c r="R90" s="76"/>
      <c r="S90" s="76"/>
      <c r="T90" s="76"/>
      <c r="U90" s="76"/>
      <c r="V90" s="76"/>
      <c r="W90" s="76"/>
      <c r="X90" s="76"/>
      <c r="Y90" s="76"/>
      <c r="Z90" s="76"/>
      <c r="AA90" s="76"/>
      <c r="AB90" s="76"/>
      <c r="AC90" s="76"/>
      <c r="AD90" s="76"/>
      <c r="AE90" s="76"/>
      <c r="AF90" s="76"/>
      <c r="AG90" s="76"/>
      <c r="AH90" s="76"/>
      <c r="AI90" s="76"/>
    </row>
    <row r="91" spans="1:35" x14ac:dyDescent="0.2">
      <c r="A91" t="s">
        <v>308</v>
      </c>
      <c r="B91" t="s">
        <v>311</v>
      </c>
      <c r="C91" s="168" t="str">
        <f t="shared" si="7"/>
        <v>'4a BO details - Ownership'!D16</v>
      </c>
      <c r="D91" t="s">
        <v>0</v>
      </c>
      <c r="E91" t="s">
        <v>0</v>
      </c>
      <c r="F91" t="s">
        <v>0</v>
      </c>
      <c r="G91" t="s">
        <v>0</v>
      </c>
      <c r="H91" t="s">
        <v>0</v>
      </c>
      <c r="I91" t="s">
        <v>0</v>
      </c>
      <c r="J91" t="s">
        <v>0</v>
      </c>
      <c r="K91">
        <v>0</v>
      </c>
      <c r="L91" t="s">
        <v>0</v>
      </c>
      <c r="M91" t="s">
        <v>0</v>
      </c>
      <c r="P91" s="76"/>
      <c r="Q91" s="76"/>
      <c r="R91" s="76"/>
      <c r="S91" s="76"/>
      <c r="T91" s="76"/>
      <c r="U91" s="76"/>
      <c r="V91" s="76"/>
      <c r="W91" s="76"/>
      <c r="X91" s="76"/>
      <c r="Y91" s="76"/>
      <c r="Z91" s="76"/>
      <c r="AA91" s="76"/>
      <c r="AB91" s="76"/>
      <c r="AC91" s="76"/>
      <c r="AD91" s="76"/>
      <c r="AE91" s="76"/>
      <c r="AF91" s="76"/>
      <c r="AG91" s="76"/>
      <c r="AH91" s="76"/>
      <c r="AI91" s="76"/>
    </row>
    <row r="92" spans="1:35" x14ac:dyDescent="0.2">
      <c r="A92" t="s">
        <v>308</v>
      </c>
      <c r="B92" t="s">
        <v>312</v>
      </c>
      <c r="C92" s="168" t="str">
        <f t="shared" si="7"/>
        <v>'4a BO details - Ownership'!D17</v>
      </c>
      <c r="D92" t="s">
        <v>0</v>
      </c>
      <c r="E92" t="s">
        <v>0</v>
      </c>
      <c r="F92" t="s">
        <v>0</v>
      </c>
      <c r="G92" t="s">
        <v>0</v>
      </c>
      <c r="H92" t="s">
        <v>0</v>
      </c>
      <c r="I92" t="s">
        <v>0</v>
      </c>
      <c r="J92" t="s">
        <v>0</v>
      </c>
      <c r="K92">
        <v>0</v>
      </c>
      <c r="L92" t="s">
        <v>0</v>
      </c>
      <c r="M92" t="s">
        <v>0</v>
      </c>
      <c r="P92" s="76"/>
      <c r="Q92" s="76"/>
      <c r="R92" s="76"/>
      <c r="S92" s="76"/>
      <c r="T92" s="76"/>
      <c r="U92" s="76"/>
      <c r="V92" s="76"/>
      <c r="W92" s="76"/>
      <c r="X92" s="76"/>
      <c r="Y92" s="76"/>
      <c r="Z92" s="76"/>
      <c r="AA92" s="76"/>
      <c r="AB92" s="76"/>
      <c r="AC92" s="76"/>
      <c r="AD92" s="76"/>
      <c r="AE92" s="76"/>
      <c r="AF92" s="76"/>
      <c r="AG92" s="76"/>
      <c r="AH92" s="76"/>
      <c r="AI92" s="76"/>
    </row>
    <row r="93" spans="1:35" x14ac:dyDescent="0.2">
      <c r="A93" t="s">
        <v>308</v>
      </c>
      <c r="B93" t="s">
        <v>313</v>
      </c>
      <c r="C93" s="168" t="str">
        <f t="shared" si="7"/>
        <v>'4a BO details - Ownership'!D18</v>
      </c>
      <c r="D93" t="s">
        <v>0</v>
      </c>
      <c r="E93" t="s">
        <v>0</v>
      </c>
      <c r="F93" t="s">
        <v>0</v>
      </c>
      <c r="G93" t="s">
        <v>0</v>
      </c>
      <c r="H93" t="s">
        <v>0</v>
      </c>
      <c r="I93" t="s">
        <v>0</v>
      </c>
      <c r="J93" t="s">
        <v>0</v>
      </c>
      <c r="K93">
        <v>0</v>
      </c>
      <c r="L93" t="s">
        <v>0</v>
      </c>
      <c r="M93" t="s">
        <v>0</v>
      </c>
      <c r="P93" s="76"/>
      <c r="Q93" s="76"/>
      <c r="R93" s="76"/>
      <c r="S93" s="76"/>
      <c r="T93" s="76"/>
      <c r="U93" s="76"/>
      <c r="V93" s="76"/>
      <c r="W93" s="76"/>
      <c r="X93" s="76"/>
      <c r="Y93" s="76"/>
      <c r="Z93" s="76"/>
      <c r="AA93" s="76"/>
      <c r="AB93" s="76"/>
      <c r="AC93" s="76"/>
      <c r="AD93" s="76"/>
      <c r="AE93" s="76"/>
      <c r="AF93" s="76"/>
      <c r="AG93" s="76"/>
      <c r="AH93" s="76"/>
      <c r="AI93" s="76"/>
    </row>
    <row r="94" spans="1:35" x14ac:dyDescent="0.2">
      <c r="A94" t="s">
        <v>308</v>
      </c>
      <c r="B94" t="s">
        <v>314</v>
      </c>
      <c r="C94" s="168" t="str">
        <f t="shared" si="7"/>
        <v>'4a BO details - Ownership'!D19</v>
      </c>
      <c r="D94" t="s">
        <v>0</v>
      </c>
      <c r="E94" t="s">
        <v>0</v>
      </c>
      <c r="F94" t="s">
        <v>0</v>
      </c>
      <c r="G94" t="s">
        <v>0</v>
      </c>
      <c r="H94" t="s">
        <v>0</v>
      </c>
      <c r="I94" t="s">
        <v>0</v>
      </c>
      <c r="J94" t="s">
        <v>0</v>
      </c>
      <c r="K94">
        <v>0</v>
      </c>
      <c r="L94" t="s">
        <v>0</v>
      </c>
      <c r="M94" t="s">
        <v>0</v>
      </c>
      <c r="P94" s="76"/>
      <c r="Q94" s="76"/>
      <c r="R94" s="76"/>
      <c r="S94" s="76"/>
      <c r="T94" s="76"/>
      <c r="U94" s="76"/>
      <c r="V94" s="76"/>
      <c r="W94" s="76"/>
      <c r="X94" s="76"/>
      <c r="Y94" s="76"/>
      <c r="Z94" s="76"/>
      <c r="AA94" s="76"/>
      <c r="AB94" s="76"/>
      <c r="AC94" s="76"/>
      <c r="AD94" s="76"/>
      <c r="AE94" s="76"/>
      <c r="AF94" s="76"/>
      <c r="AG94" s="76"/>
      <c r="AH94" s="76"/>
      <c r="AI94" s="76"/>
    </row>
    <row r="95" spans="1:35" x14ac:dyDescent="0.2">
      <c r="A95" t="s">
        <v>308</v>
      </c>
      <c r="B95" t="s">
        <v>315</v>
      </c>
      <c r="C95" s="168" t="str">
        <f t="shared" si="7"/>
        <v>'4a BO details - Ownership'!D20</v>
      </c>
      <c r="D95" t="s">
        <v>0</v>
      </c>
      <c r="E95" t="s">
        <v>0</v>
      </c>
      <c r="F95" t="s">
        <v>0</v>
      </c>
      <c r="G95" t="s">
        <v>0</v>
      </c>
      <c r="H95" t="s">
        <v>0</v>
      </c>
      <c r="I95" t="s">
        <v>0</v>
      </c>
      <c r="J95" t="s">
        <v>0</v>
      </c>
      <c r="K95">
        <v>0</v>
      </c>
      <c r="L95" t="s">
        <v>0</v>
      </c>
      <c r="M95" t="s">
        <v>0</v>
      </c>
      <c r="P95" s="76"/>
      <c r="Q95" s="76"/>
      <c r="R95" s="76"/>
      <c r="S95" s="76"/>
      <c r="T95" s="76"/>
      <c r="U95" s="76"/>
      <c r="V95" s="76"/>
      <c r="W95" s="76"/>
      <c r="X95" s="76"/>
      <c r="Y95" s="76"/>
      <c r="Z95" s="76"/>
      <c r="AA95" s="76"/>
      <c r="AB95" s="76"/>
      <c r="AC95" s="76"/>
      <c r="AD95" s="76"/>
      <c r="AE95" s="76"/>
      <c r="AF95" s="76"/>
      <c r="AG95" s="76"/>
      <c r="AH95" s="76"/>
      <c r="AI95" s="76"/>
    </row>
    <row r="96" spans="1:35" x14ac:dyDescent="0.2">
      <c r="A96" t="s">
        <v>308</v>
      </c>
      <c r="B96" t="s">
        <v>316</v>
      </c>
      <c r="C96" s="168" t="str">
        <f t="shared" si="7"/>
        <v>'4a BO details - Ownership'!D22</v>
      </c>
      <c r="D96" t="s">
        <v>399</v>
      </c>
      <c r="E96" t="s">
        <v>0</v>
      </c>
      <c r="F96" t="s">
        <v>0</v>
      </c>
      <c r="G96" t="s">
        <v>467</v>
      </c>
      <c r="H96" t="s">
        <v>486</v>
      </c>
      <c r="I96" t="s">
        <v>503</v>
      </c>
      <c r="J96" t="s">
        <v>0</v>
      </c>
      <c r="K96">
        <v>0</v>
      </c>
      <c r="L96" t="s">
        <v>0</v>
      </c>
      <c r="M96" t="s">
        <v>0</v>
      </c>
      <c r="P96" s="76"/>
      <c r="Q96" s="76"/>
      <c r="R96" s="76"/>
      <c r="S96" s="76"/>
      <c r="T96" s="76"/>
      <c r="U96" s="76"/>
      <c r="V96" s="76"/>
      <c r="W96" s="76"/>
      <c r="X96" s="76"/>
      <c r="Y96" s="76"/>
      <c r="Z96" s="76"/>
      <c r="AA96" s="76"/>
      <c r="AB96" s="76"/>
      <c r="AC96" s="76"/>
      <c r="AD96" s="76"/>
      <c r="AE96" s="76"/>
      <c r="AF96" s="76"/>
      <c r="AG96" s="76"/>
      <c r="AH96" s="76"/>
      <c r="AI96" s="76"/>
    </row>
    <row r="97" spans="1:35" x14ac:dyDescent="0.2">
      <c r="A97" t="s">
        <v>308</v>
      </c>
      <c r="B97" t="s">
        <v>317</v>
      </c>
      <c r="C97" s="168" t="str">
        <f t="shared" si="7"/>
        <v>'4a BO details - Ownership'!D23</v>
      </c>
      <c r="D97" t="s">
        <v>402</v>
      </c>
      <c r="E97" t="s">
        <v>0</v>
      </c>
      <c r="F97" t="s">
        <v>0</v>
      </c>
      <c r="G97" t="s">
        <v>471</v>
      </c>
      <c r="H97" t="s">
        <v>488</v>
      </c>
      <c r="I97" t="s">
        <v>488</v>
      </c>
      <c r="J97" t="s">
        <v>0</v>
      </c>
      <c r="K97">
        <v>0</v>
      </c>
      <c r="L97" t="s">
        <v>0</v>
      </c>
      <c r="M97" t="s">
        <v>0</v>
      </c>
      <c r="P97" s="76"/>
      <c r="Q97" s="76"/>
      <c r="R97" s="76"/>
      <c r="S97" s="76"/>
      <c r="T97" s="76"/>
      <c r="U97" s="76"/>
      <c r="V97" s="76"/>
      <c r="W97" s="76"/>
      <c r="X97" s="76"/>
      <c r="Y97" s="76"/>
      <c r="Z97" s="76"/>
      <c r="AA97" s="76"/>
      <c r="AB97" s="76"/>
      <c r="AC97" s="76"/>
      <c r="AD97" s="76"/>
      <c r="AE97" s="76"/>
      <c r="AF97" s="76"/>
      <c r="AG97" s="76"/>
      <c r="AH97" s="76"/>
      <c r="AI97" s="76"/>
    </row>
    <row r="98" spans="1:35" x14ac:dyDescent="0.2">
      <c r="A98" t="s">
        <v>308</v>
      </c>
      <c r="B98" t="s">
        <v>318</v>
      </c>
      <c r="C98" s="168" t="str">
        <f t="shared" si="7"/>
        <v>'4a BO details - Ownership'!D24</v>
      </c>
      <c r="D98" t="s">
        <v>403</v>
      </c>
      <c r="E98" t="s">
        <v>1</v>
      </c>
      <c r="F98" t="s">
        <v>1</v>
      </c>
      <c r="G98" t="s">
        <v>472</v>
      </c>
      <c r="H98" t="s">
        <v>489</v>
      </c>
      <c r="I98" t="s">
        <v>510</v>
      </c>
      <c r="J98" t="s">
        <v>1</v>
      </c>
      <c r="K98">
        <v>0</v>
      </c>
      <c r="L98" t="s">
        <v>1</v>
      </c>
      <c r="M98" t="s">
        <v>1</v>
      </c>
      <c r="P98" s="76"/>
      <c r="Q98" s="76"/>
      <c r="R98" s="76"/>
      <c r="S98" s="76"/>
      <c r="T98" s="76"/>
      <c r="U98" s="76"/>
      <c r="V98" s="76"/>
      <c r="W98" s="76"/>
      <c r="X98" s="76"/>
      <c r="Y98" s="76"/>
      <c r="Z98" s="76"/>
      <c r="AA98" s="76"/>
      <c r="AB98" s="76"/>
      <c r="AC98" s="76"/>
      <c r="AD98" s="76"/>
      <c r="AE98" s="76"/>
      <c r="AF98" s="76"/>
      <c r="AG98" s="76"/>
      <c r="AH98" s="76"/>
      <c r="AI98" s="76"/>
    </row>
    <row r="99" spans="1:35" x14ac:dyDescent="0.2">
      <c r="A99" t="s">
        <v>308</v>
      </c>
      <c r="B99" t="s">
        <v>319</v>
      </c>
      <c r="C99" s="168" t="str">
        <f t="shared" si="7"/>
        <v>'4a BO details - Ownership'!D26</v>
      </c>
      <c r="D99" t="s">
        <v>0</v>
      </c>
      <c r="E99" t="s">
        <v>0</v>
      </c>
      <c r="F99" t="s">
        <v>0</v>
      </c>
      <c r="G99" t="s">
        <v>473</v>
      </c>
      <c r="H99" t="s">
        <v>0</v>
      </c>
      <c r="I99" t="s">
        <v>0</v>
      </c>
      <c r="J99" t="s">
        <v>0</v>
      </c>
      <c r="K99">
        <v>0</v>
      </c>
      <c r="L99" t="s">
        <v>0</v>
      </c>
      <c r="M99" t="s">
        <v>0</v>
      </c>
      <c r="P99" s="76"/>
      <c r="Q99" s="76"/>
      <c r="R99" s="76"/>
      <c r="S99" s="76"/>
      <c r="T99" s="76"/>
      <c r="U99" s="76"/>
      <c r="V99" s="76"/>
      <c r="W99" s="76"/>
      <c r="X99" s="76"/>
      <c r="Y99" s="76"/>
      <c r="Z99" s="76"/>
      <c r="AA99" s="76"/>
      <c r="AB99" s="76"/>
      <c r="AC99" s="76"/>
      <c r="AD99" s="76"/>
      <c r="AE99" s="76"/>
      <c r="AF99" s="76"/>
      <c r="AG99" s="76"/>
      <c r="AH99" s="76"/>
      <c r="AI99" s="76"/>
    </row>
    <row r="100" spans="1:35" x14ac:dyDescent="0.2">
      <c r="A100" t="s">
        <v>308</v>
      </c>
      <c r="B100" t="s">
        <v>320</v>
      </c>
      <c r="C100" s="168" t="str">
        <f t="shared" si="7"/>
        <v>'4a BO details - Ownership'!D27</v>
      </c>
      <c r="D100" t="s">
        <v>1</v>
      </c>
      <c r="E100" t="s">
        <v>1</v>
      </c>
      <c r="F100" t="s">
        <v>1</v>
      </c>
      <c r="G100" t="s">
        <v>474</v>
      </c>
      <c r="H100" t="s">
        <v>1</v>
      </c>
      <c r="I100" t="s">
        <v>1</v>
      </c>
      <c r="J100" t="s">
        <v>1</v>
      </c>
      <c r="K100">
        <v>0</v>
      </c>
      <c r="L100" t="s">
        <v>1</v>
      </c>
      <c r="M100" t="s">
        <v>1</v>
      </c>
      <c r="P100" s="76"/>
      <c r="Q100" s="76"/>
      <c r="R100" s="76"/>
      <c r="S100" s="76"/>
      <c r="T100" s="76"/>
      <c r="U100" s="76"/>
      <c r="V100" s="76"/>
      <c r="W100" s="76"/>
      <c r="X100" s="76"/>
      <c r="Y100" s="76"/>
      <c r="Z100" s="76"/>
      <c r="AA100" s="76"/>
      <c r="AB100" s="76"/>
      <c r="AC100" s="76"/>
      <c r="AD100" s="76"/>
      <c r="AE100" s="76"/>
      <c r="AF100" s="76"/>
      <c r="AG100" s="76"/>
      <c r="AH100" s="76"/>
      <c r="AI100" s="76"/>
    </row>
    <row r="101" spans="1:35" x14ac:dyDescent="0.2">
      <c r="A101" t="s">
        <v>308</v>
      </c>
      <c r="B101" t="s">
        <v>321</v>
      </c>
      <c r="C101" s="168" t="str">
        <f t="shared" si="7"/>
        <v>'4a BO details - Ownership'!D31</v>
      </c>
      <c r="D101" t="s">
        <v>8</v>
      </c>
      <c r="E101">
        <v>0</v>
      </c>
      <c r="F101" t="s">
        <v>8</v>
      </c>
      <c r="G101" t="s">
        <v>36</v>
      </c>
      <c r="H101" t="s">
        <v>36</v>
      </c>
      <c r="I101" t="s">
        <v>36</v>
      </c>
      <c r="J101" t="s">
        <v>8</v>
      </c>
      <c r="K101">
        <v>0</v>
      </c>
      <c r="L101" t="s">
        <v>8</v>
      </c>
      <c r="M101" t="s">
        <v>8</v>
      </c>
      <c r="P101" s="76"/>
      <c r="Q101" s="76"/>
      <c r="R101" s="76"/>
      <c r="S101" s="76"/>
      <c r="T101" s="76"/>
      <c r="U101" s="76"/>
      <c r="V101" s="76"/>
      <c r="W101" s="76"/>
      <c r="X101" s="76"/>
      <c r="Y101" s="76"/>
      <c r="Z101" s="76"/>
      <c r="AA101" s="76"/>
      <c r="AB101" s="76"/>
      <c r="AC101" s="76"/>
      <c r="AD101" s="76"/>
      <c r="AE101" s="76"/>
      <c r="AF101" s="76"/>
      <c r="AG101" s="76"/>
      <c r="AH101" s="76"/>
      <c r="AI101" s="76"/>
    </row>
    <row r="102" spans="1:35" x14ac:dyDescent="0.2">
      <c r="A102" t="s">
        <v>308</v>
      </c>
      <c r="B102" t="s">
        <v>322</v>
      </c>
      <c r="C102" s="168" t="str">
        <f t="shared" si="7"/>
        <v>'4a BO details - Ownership'!D32</v>
      </c>
      <c r="D102" t="s">
        <v>404</v>
      </c>
      <c r="E102" t="s">
        <v>443</v>
      </c>
      <c r="F102" t="s">
        <v>0</v>
      </c>
      <c r="G102" t="s">
        <v>0</v>
      </c>
      <c r="H102" t="s">
        <v>0</v>
      </c>
      <c r="I102" t="s">
        <v>0</v>
      </c>
      <c r="J102" t="s">
        <v>0</v>
      </c>
      <c r="K102" t="s">
        <v>443</v>
      </c>
      <c r="L102" t="s">
        <v>0</v>
      </c>
      <c r="M102" t="s">
        <v>0</v>
      </c>
      <c r="P102" s="76"/>
      <c r="Q102" s="76"/>
      <c r="R102" s="76"/>
      <c r="S102" s="76"/>
      <c r="T102" s="76"/>
      <c r="U102" s="76"/>
      <c r="V102" s="76"/>
      <c r="W102" s="76"/>
      <c r="X102" s="76"/>
      <c r="Y102" s="76"/>
      <c r="Z102" s="76"/>
      <c r="AA102" s="76"/>
      <c r="AB102" s="76"/>
      <c r="AC102" s="76"/>
      <c r="AD102" s="76"/>
      <c r="AE102" s="76"/>
      <c r="AF102" s="76"/>
      <c r="AG102" s="76"/>
      <c r="AH102" s="76"/>
      <c r="AI102" s="76"/>
    </row>
    <row r="103" spans="1:35" x14ac:dyDescent="0.2">
      <c r="A103" t="s">
        <v>308</v>
      </c>
      <c r="B103" t="s">
        <v>277</v>
      </c>
      <c r="C103" s="168" t="str">
        <f t="shared" si="7"/>
        <v>'4a BO details - Ownership'!D34</v>
      </c>
      <c r="D103" t="s">
        <v>8</v>
      </c>
      <c r="E103" t="s">
        <v>8</v>
      </c>
      <c r="F103" t="s">
        <v>8</v>
      </c>
      <c r="G103" t="s">
        <v>37</v>
      </c>
      <c r="H103" t="s">
        <v>37</v>
      </c>
      <c r="I103" t="s">
        <v>37</v>
      </c>
      <c r="J103" t="s">
        <v>8</v>
      </c>
      <c r="K103">
        <v>0</v>
      </c>
      <c r="L103" t="s">
        <v>8</v>
      </c>
      <c r="M103" t="s">
        <v>8</v>
      </c>
      <c r="P103" s="76"/>
      <c r="Q103" s="76"/>
      <c r="R103" s="76"/>
      <c r="S103" s="76"/>
      <c r="T103" s="76"/>
      <c r="U103" s="76"/>
      <c r="V103" s="76"/>
      <c r="W103" s="76"/>
      <c r="X103" s="76"/>
      <c r="Y103" s="76"/>
      <c r="Z103" s="76"/>
      <c r="AA103" s="76"/>
      <c r="AB103" s="76"/>
      <c r="AC103" s="76"/>
      <c r="AD103" s="76"/>
      <c r="AE103" s="76"/>
      <c r="AF103" s="76"/>
      <c r="AG103" s="76"/>
      <c r="AH103" s="76"/>
      <c r="AI103" s="76"/>
    </row>
    <row r="104" spans="1:35" x14ac:dyDescent="0.2">
      <c r="A104" t="s">
        <v>308</v>
      </c>
      <c r="B104" t="s">
        <v>278</v>
      </c>
      <c r="C104" s="168" t="str">
        <f t="shared" si="7"/>
        <v>'4a BO details - Ownership'!D35</v>
      </c>
      <c r="D104" t="s">
        <v>405</v>
      </c>
      <c r="E104" t="s">
        <v>443</v>
      </c>
      <c r="F104" t="s">
        <v>0</v>
      </c>
      <c r="G104" t="s">
        <v>0</v>
      </c>
      <c r="H104" t="s">
        <v>0</v>
      </c>
      <c r="I104" t="s">
        <v>0</v>
      </c>
      <c r="J104" t="s">
        <v>0</v>
      </c>
      <c r="K104" t="s">
        <v>443</v>
      </c>
      <c r="L104" t="s">
        <v>0</v>
      </c>
      <c r="M104" t="s">
        <v>0</v>
      </c>
      <c r="P104" s="76"/>
      <c r="Q104" s="76"/>
      <c r="R104" s="76"/>
      <c r="S104" s="76"/>
      <c r="T104" s="76"/>
      <c r="U104" s="76"/>
      <c r="V104" s="76"/>
      <c r="W104" s="76"/>
      <c r="X104" s="76"/>
      <c r="Y104" s="76"/>
      <c r="Z104" s="76"/>
      <c r="AA104" s="76"/>
      <c r="AB104" s="76"/>
      <c r="AC104" s="76"/>
      <c r="AD104" s="76"/>
      <c r="AE104" s="76"/>
      <c r="AF104" s="76"/>
      <c r="AG104" s="76"/>
      <c r="AH104" s="76"/>
      <c r="AI104" s="76"/>
    </row>
    <row r="105" spans="1:35" x14ac:dyDescent="0.2">
      <c r="A105" t="s">
        <v>308</v>
      </c>
      <c r="B105" t="s">
        <v>261</v>
      </c>
      <c r="C105" s="168" t="str">
        <f t="shared" si="7"/>
        <v>'4a BO details - Ownership'!E9</v>
      </c>
      <c r="D105" t="s">
        <v>0</v>
      </c>
      <c r="E105" t="s">
        <v>0</v>
      </c>
      <c r="F105" t="s">
        <v>0</v>
      </c>
      <c r="G105" t="s">
        <v>0</v>
      </c>
      <c r="H105" t="s">
        <v>0</v>
      </c>
      <c r="I105" t="s">
        <v>0</v>
      </c>
      <c r="J105" t="s">
        <v>0</v>
      </c>
      <c r="K105" t="s">
        <v>0</v>
      </c>
      <c r="L105" t="s">
        <v>0</v>
      </c>
      <c r="M105" t="s">
        <v>0</v>
      </c>
      <c r="P105" s="76"/>
      <c r="Q105" s="76"/>
      <c r="R105" s="76"/>
      <c r="S105" s="76"/>
      <c r="T105" s="76"/>
      <c r="U105" s="76"/>
      <c r="V105" s="76"/>
      <c r="W105" s="76"/>
      <c r="X105" s="76"/>
      <c r="Y105" s="76"/>
      <c r="Z105" s="76"/>
      <c r="AA105" s="76"/>
      <c r="AB105" s="76"/>
      <c r="AC105" s="76"/>
      <c r="AD105" s="76"/>
      <c r="AE105" s="76"/>
      <c r="AF105" s="76"/>
      <c r="AG105" s="76"/>
      <c r="AH105" s="76"/>
      <c r="AI105" s="76"/>
    </row>
    <row r="106" spans="1:35" x14ac:dyDescent="0.2">
      <c r="A106" t="s">
        <v>308</v>
      </c>
      <c r="B106" t="s">
        <v>265</v>
      </c>
      <c r="C106" s="168" t="str">
        <f t="shared" si="7"/>
        <v>'4a BO details - Ownership'!E10</v>
      </c>
      <c r="D106" t="s">
        <v>8</v>
      </c>
      <c r="E106" t="s">
        <v>8</v>
      </c>
      <c r="F106" t="s">
        <v>8</v>
      </c>
      <c r="G106" t="s">
        <v>37</v>
      </c>
      <c r="H106" t="s">
        <v>8</v>
      </c>
      <c r="I106" t="s">
        <v>8</v>
      </c>
      <c r="J106" t="s">
        <v>8</v>
      </c>
      <c r="K106" t="s">
        <v>8</v>
      </c>
      <c r="L106" t="s">
        <v>8</v>
      </c>
      <c r="M106" t="s">
        <v>8</v>
      </c>
      <c r="P106" s="76"/>
      <c r="Q106" s="76"/>
      <c r="R106" s="76"/>
      <c r="S106" s="76"/>
      <c r="T106" s="76"/>
      <c r="U106" s="76"/>
      <c r="V106" s="76"/>
      <c r="W106" s="76"/>
      <c r="X106" s="76"/>
      <c r="Y106" s="76"/>
      <c r="Z106" s="76"/>
      <c r="AA106" s="76"/>
      <c r="AB106" s="76"/>
      <c r="AC106" s="76"/>
      <c r="AD106" s="76"/>
      <c r="AE106" s="76"/>
      <c r="AF106" s="76"/>
      <c r="AG106" s="76"/>
      <c r="AH106" s="76"/>
      <c r="AI106" s="76"/>
    </row>
    <row r="107" spans="1:35" x14ac:dyDescent="0.2">
      <c r="A107" t="s">
        <v>308</v>
      </c>
      <c r="B107" t="s">
        <v>269</v>
      </c>
      <c r="C107" s="168" t="str">
        <f t="shared" si="7"/>
        <v>'4a BO details - Ownership'!E11</v>
      </c>
      <c r="D107" t="s">
        <v>0</v>
      </c>
      <c r="E107" t="s">
        <v>0</v>
      </c>
      <c r="F107" t="s">
        <v>0</v>
      </c>
      <c r="G107" t="s">
        <v>0</v>
      </c>
      <c r="H107" t="s">
        <v>0</v>
      </c>
      <c r="I107" t="s">
        <v>0</v>
      </c>
      <c r="J107" t="s">
        <v>0</v>
      </c>
      <c r="K107" t="s">
        <v>0</v>
      </c>
      <c r="L107" t="s">
        <v>0</v>
      </c>
      <c r="M107" t="s">
        <v>0</v>
      </c>
      <c r="P107" s="76"/>
      <c r="Q107" s="76"/>
      <c r="R107" s="76"/>
      <c r="S107" s="76"/>
      <c r="T107" s="76"/>
      <c r="U107" s="76"/>
      <c r="V107" s="76"/>
      <c r="W107" s="76"/>
      <c r="X107" s="76"/>
      <c r="Y107" s="76"/>
      <c r="Z107" s="76"/>
      <c r="AA107" s="76"/>
      <c r="AB107" s="76"/>
      <c r="AC107" s="76"/>
      <c r="AD107" s="76"/>
      <c r="AE107" s="76"/>
      <c r="AF107" s="76"/>
      <c r="AG107" s="76"/>
      <c r="AH107" s="76"/>
      <c r="AI107" s="76"/>
    </row>
    <row r="108" spans="1:35" x14ac:dyDescent="0.2">
      <c r="A108" t="s">
        <v>308</v>
      </c>
      <c r="B108" t="s">
        <v>273</v>
      </c>
      <c r="C108" s="168" t="str">
        <f t="shared" si="7"/>
        <v>'4a BO details - Ownership'!E12</v>
      </c>
      <c r="D108" t="s">
        <v>29</v>
      </c>
      <c r="E108" t="s">
        <v>29</v>
      </c>
      <c r="F108" t="s">
        <v>29</v>
      </c>
      <c r="G108" t="s">
        <v>29</v>
      </c>
      <c r="H108" t="s">
        <v>29</v>
      </c>
      <c r="I108" t="s">
        <v>29</v>
      </c>
      <c r="J108" t="s">
        <v>29</v>
      </c>
      <c r="K108" t="s">
        <v>29</v>
      </c>
      <c r="L108" t="s">
        <v>29</v>
      </c>
      <c r="M108" t="s">
        <v>29</v>
      </c>
      <c r="P108" s="76"/>
      <c r="Q108" s="76"/>
      <c r="R108" s="76"/>
      <c r="S108" s="76"/>
      <c r="T108" s="76"/>
      <c r="U108" s="76"/>
      <c r="V108" s="76"/>
      <c r="W108" s="76"/>
      <c r="X108" s="76"/>
      <c r="Y108" s="76"/>
      <c r="Z108" s="76"/>
      <c r="AA108" s="76"/>
      <c r="AB108" s="76"/>
      <c r="AC108" s="76"/>
      <c r="AD108" s="76"/>
      <c r="AE108" s="76"/>
      <c r="AF108" s="76"/>
      <c r="AG108" s="76"/>
      <c r="AH108" s="76"/>
      <c r="AI108" s="76"/>
    </row>
    <row r="109" spans="1:35" x14ac:dyDescent="0.2">
      <c r="A109" t="s">
        <v>308</v>
      </c>
      <c r="B109" t="s">
        <v>289</v>
      </c>
      <c r="C109" s="168" t="str">
        <f t="shared" si="7"/>
        <v>'4a BO details - Ownership'!E13</v>
      </c>
      <c r="D109" t="s">
        <v>29</v>
      </c>
      <c r="E109" t="s">
        <v>29</v>
      </c>
      <c r="F109" t="s">
        <v>29</v>
      </c>
      <c r="G109" t="s">
        <v>29</v>
      </c>
      <c r="H109" t="s">
        <v>29</v>
      </c>
      <c r="I109" t="s">
        <v>29</v>
      </c>
      <c r="J109" t="s">
        <v>29</v>
      </c>
      <c r="K109" t="s">
        <v>29</v>
      </c>
      <c r="L109" t="s">
        <v>29</v>
      </c>
      <c r="M109" t="s">
        <v>29</v>
      </c>
      <c r="P109" s="76"/>
      <c r="Q109" s="76"/>
      <c r="R109" s="76"/>
      <c r="S109" s="76"/>
      <c r="T109" s="76"/>
      <c r="U109" s="76"/>
      <c r="V109" s="76"/>
      <c r="W109" s="76"/>
      <c r="X109" s="76"/>
      <c r="Y109" s="76"/>
      <c r="Z109" s="76"/>
      <c r="AA109" s="76"/>
      <c r="AB109" s="76"/>
      <c r="AC109" s="76"/>
      <c r="AD109" s="76"/>
      <c r="AE109" s="76"/>
      <c r="AF109" s="76"/>
      <c r="AG109" s="76"/>
      <c r="AH109" s="76"/>
      <c r="AI109" s="76"/>
    </row>
    <row r="110" spans="1:35" x14ac:dyDescent="0.2">
      <c r="A110" t="s">
        <v>308</v>
      </c>
      <c r="B110" t="s">
        <v>323</v>
      </c>
      <c r="C110" s="168" t="str">
        <f t="shared" si="7"/>
        <v>'4a BO details - Ownership'!E14</v>
      </c>
      <c r="D110" t="s">
        <v>29</v>
      </c>
      <c r="E110" t="s">
        <v>29</v>
      </c>
      <c r="F110" t="s">
        <v>29</v>
      </c>
      <c r="G110" t="s">
        <v>29</v>
      </c>
      <c r="H110" t="s">
        <v>29</v>
      </c>
      <c r="I110" t="s">
        <v>29</v>
      </c>
      <c r="J110" t="s">
        <v>29</v>
      </c>
      <c r="K110" t="s">
        <v>29</v>
      </c>
      <c r="L110" t="s">
        <v>29</v>
      </c>
      <c r="M110" t="s">
        <v>29</v>
      </c>
      <c r="P110" s="76"/>
      <c r="Q110" s="76"/>
      <c r="R110" s="76"/>
      <c r="S110" s="76"/>
      <c r="T110" s="76"/>
      <c r="U110" s="76"/>
      <c r="V110" s="76"/>
      <c r="W110" s="76"/>
      <c r="X110" s="76"/>
      <c r="Y110" s="76"/>
      <c r="Z110" s="76"/>
      <c r="AA110" s="76"/>
      <c r="AB110" s="76"/>
      <c r="AC110" s="76"/>
      <c r="AD110" s="76"/>
      <c r="AE110" s="76"/>
      <c r="AF110" s="76"/>
      <c r="AG110" s="76"/>
      <c r="AH110" s="76"/>
      <c r="AI110" s="76"/>
    </row>
    <row r="111" spans="1:35" x14ac:dyDescent="0.2">
      <c r="A111" t="s">
        <v>308</v>
      </c>
      <c r="B111" t="s">
        <v>324</v>
      </c>
      <c r="C111" s="168" t="str">
        <f t="shared" si="7"/>
        <v>'4a BO details - Ownership'!E15</v>
      </c>
      <c r="D111" t="s">
        <v>2</v>
      </c>
      <c r="E111" t="s">
        <v>2</v>
      </c>
      <c r="F111" t="s">
        <v>2</v>
      </c>
      <c r="G111" t="s">
        <v>2</v>
      </c>
      <c r="H111" t="s">
        <v>2</v>
      </c>
      <c r="I111" t="s">
        <v>2</v>
      </c>
      <c r="J111" t="s">
        <v>2</v>
      </c>
      <c r="K111" t="s">
        <v>2</v>
      </c>
      <c r="L111" t="s">
        <v>2</v>
      </c>
      <c r="M111" t="s">
        <v>2</v>
      </c>
      <c r="P111" s="76"/>
      <c r="Q111" s="76"/>
      <c r="R111" s="76"/>
      <c r="S111" s="76"/>
      <c r="T111" s="76"/>
      <c r="U111" s="76"/>
      <c r="V111" s="76"/>
      <c r="W111" s="76"/>
      <c r="X111" s="76"/>
      <c r="Y111" s="76"/>
      <c r="Z111" s="76"/>
      <c r="AA111" s="76"/>
      <c r="AB111" s="76"/>
      <c r="AC111" s="76"/>
      <c r="AD111" s="76"/>
      <c r="AE111" s="76"/>
      <c r="AF111" s="76"/>
      <c r="AG111" s="76"/>
      <c r="AH111" s="76"/>
      <c r="AI111" s="76"/>
    </row>
    <row r="112" spans="1:35" x14ac:dyDescent="0.2">
      <c r="A112" t="s">
        <v>308</v>
      </c>
      <c r="B112" t="s">
        <v>325</v>
      </c>
      <c r="C112" s="168" t="str">
        <f t="shared" si="7"/>
        <v>'4a BO details - Ownership'!E16</v>
      </c>
      <c r="D112" t="s">
        <v>0</v>
      </c>
      <c r="E112" t="s">
        <v>0</v>
      </c>
      <c r="F112" t="s">
        <v>0</v>
      </c>
      <c r="G112" t="s">
        <v>0</v>
      </c>
      <c r="H112" t="s">
        <v>0</v>
      </c>
      <c r="I112" t="s">
        <v>0</v>
      </c>
      <c r="J112" t="s">
        <v>0</v>
      </c>
      <c r="K112" t="s">
        <v>0</v>
      </c>
      <c r="L112" t="s">
        <v>0</v>
      </c>
      <c r="M112" t="s">
        <v>0</v>
      </c>
      <c r="P112" s="76"/>
      <c r="Q112" s="76"/>
      <c r="R112" s="76"/>
      <c r="S112" s="76"/>
      <c r="T112" s="76"/>
      <c r="U112" s="76"/>
      <c r="V112" s="76"/>
      <c r="W112" s="76"/>
      <c r="X112" s="76"/>
      <c r="Y112" s="76"/>
      <c r="Z112" s="76"/>
      <c r="AA112" s="76"/>
      <c r="AB112" s="76"/>
      <c r="AC112" s="76"/>
      <c r="AD112" s="76"/>
      <c r="AE112" s="76"/>
      <c r="AF112" s="76"/>
      <c r="AG112" s="76"/>
      <c r="AH112" s="76"/>
      <c r="AI112" s="76"/>
    </row>
    <row r="113" spans="1:35" x14ac:dyDescent="0.2">
      <c r="A113" t="s">
        <v>308</v>
      </c>
      <c r="B113" t="s">
        <v>326</v>
      </c>
      <c r="C113" s="168" t="str">
        <f t="shared" si="7"/>
        <v>'4a BO details - Ownership'!E17</v>
      </c>
      <c r="D113" t="s">
        <v>0</v>
      </c>
      <c r="E113" t="s">
        <v>0</v>
      </c>
      <c r="F113" t="s">
        <v>0</v>
      </c>
      <c r="G113" t="s">
        <v>0</v>
      </c>
      <c r="H113" t="s">
        <v>0</v>
      </c>
      <c r="I113" t="s">
        <v>0</v>
      </c>
      <c r="J113" t="s">
        <v>0</v>
      </c>
      <c r="K113" t="s">
        <v>0</v>
      </c>
      <c r="L113" t="s">
        <v>0</v>
      </c>
      <c r="M113" t="s">
        <v>0</v>
      </c>
      <c r="P113" s="76"/>
      <c r="Q113" s="76"/>
      <c r="R113" s="76"/>
      <c r="S113" s="76"/>
      <c r="T113" s="76"/>
      <c r="U113" s="76"/>
      <c r="V113" s="76"/>
      <c r="W113" s="76"/>
      <c r="X113" s="76"/>
      <c r="Y113" s="76"/>
      <c r="Z113" s="76"/>
      <c r="AA113" s="76"/>
      <c r="AB113" s="76"/>
      <c r="AC113" s="76"/>
      <c r="AD113" s="76"/>
      <c r="AE113" s="76"/>
      <c r="AF113" s="76"/>
      <c r="AG113" s="76"/>
      <c r="AH113" s="76"/>
      <c r="AI113" s="76"/>
    </row>
    <row r="114" spans="1:35" x14ac:dyDescent="0.2">
      <c r="A114" t="s">
        <v>308</v>
      </c>
      <c r="B114" t="s">
        <v>327</v>
      </c>
      <c r="C114" s="168" t="str">
        <f t="shared" si="7"/>
        <v>'4a BO details - Ownership'!E18</v>
      </c>
      <c r="D114" t="s">
        <v>0</v>
      </c>
      <c r="E114" t="s">
        <v>0</v>
      </c>
      <c r="F114" t="s">
        <v>0</v>
      </c>
      <c r="G114" t="s">
        <v>0</v>
      </c>
      <c r="H114" t="s">
        <v>0</v>
      </c>
      <c r="I114" t="s">
        <v>0</v>
      </c>
      <c r="J114" t="s">
        <v>0</v>
      </c>
      <c r="K114" t="s">
        <v>0</v>
      </c>
      <c r="L114" t="s">
        <v>0</v>
      </c>
      <c r="M114" t="s">
        <v>0</v>
      </c>
      <c r="P114" s="76"/>
      <c r="Q114" s="76"/>
      <c r="R114" s="76"/>
      <c r="S114" s="76"/>
      <c r="T114" s="76"/>
      <c r="U114" s="76"/>
      <c r="V114" s="76"/>
      <c r="W114" s="76"/>
      <c r="X114" s="76"/>
      <c r="Y114" s="76"/>
      <c r="Z114" s="76"/>
      <c r="AA114" s="76"/>
      <c r="AB114" s="76"/>
      <c r="AC114" s="76"/>
      <c r="AD114" s="76"/>
      <c r="AE114" s="76"/>
      <c r="AF114" s="76"/>
      <c r="AG114" s="76"/>
      <c r="AH114" s="76"/>
      <c r="AI114" s="76"/>
    </row>
    <row r="115" spans="1:35" x14ac:dyDescent="0.2">
      <c r="A115" t="s">
        <v>308</v>
      </c>
      <c r="B115" t="s">
        <v>328</v>
      </c>
      <c r="C115" s="168" t="str">
        <f t="shared" si="7"/>
        <v>'4a BO details - Ownership'!E19</v>
      </c>
      <c r="D115" t="s">
        <v>0</v>
      </c>
      <c r="E115" t="s">
        <v>0</v>
      </c>
      <c r="F115" t="s">
        <v>0</v>
      </c>
      <c r="G115" t="s">
        <v>0</v>
      </c>
      <c r="H115" t="s">
        <v>0</v>
      </c>
      <c r="I115" t="s">
        <v>0</v>
      </c>
      <c r="J115" t="s">
        <v>0</v>
      </c>
      <c r="K115" t="s">
        <v>0</v>
      </c>
      <c r="L115" t="s">
        <v>0</v>
      </c>
      <c r="M115" t="s">
        <v>0</v>
      </c>
      <c r="P115" s="76"/>
      <c r="Q115" s="76"/>
      <c r="R115" s="76"/>
      <c r="S115" s="76"/>
      <c r="T115" s="76"/>
      <c r="U115" s="76"/>
      <c r="V115" s="76"/>
      <c r="W115" s="76"/>
      <c r="X115" s="76"/>
      <c r="Y115" s="76"/>
      <c r="Z115" s="76"/>
      <c r="AA115" s="76"/>
      <c r="AB115" s="76"/>
      <c r="AC115" s="76"/>
      <c r="AD115" s="76"/>
      <c r="AE115" s="76"/>
      <c r="AF115" s="76"/>
      <c r="AG115" s="76"/>
      <c r="AH115" s="76"/>
      <c r="AI115" s="76"/>
    </row>
    <row r="116" spans="1:35" x14ac:dyDescent="0.2">
      <c r="A116" t="s">
        <v>308</v>
      </c>
      <c r="B116" t="s">
        <v>329</v>
      </c>
      <c r="C116" s="168" t="str">
        <f t="shared" si="7"/>
        <v>'4a BO details - Ownership'!E20</v>
      </c>
      <c r="D116" t="s">
        <v>0</v>
      </c>
      <c r="E116" t="s">
        <v>0</v>
      </c>
      <c r="F116" t="s">
        <v>0</v>
      </c>
      <c r="G116" t="s">
        <v>0</v>
      </c>
      <c r="H116" t="s">
        <v>0</v>
      </c>
      <c r="I116" t="s">
        <v>0</v>
      </c>
      <c r="J116" t="s">
        <v>0</v>
      </c>
      <c r="K116" t="s">
        <v>0</v>
      </c>
      <c r="L116" t="s">
        <v>0</v>
      </c>
      <c r="M116" t="s">
        <v>0</v>
      </c>
      <c r="P116" s="76"/>
      <c r="Q116" s="76"/>
      <c r="R116" s="76"/>
      <c r="S116" s="76"/>
      <c r="T116" s="76"/>
      <c r="U116" s="76"/>
      <c r="V116" s="76"/>
      <c r="W116" s="76"/>
      <c r="X116" s="76"/>
      <c r="Y116" s="76"/>
      <c r="Z116" s="76"/>
      <c r="AA116" s="76"/>
      <c r="AB116" s="76"/>
      <c r="AC116" s="76"/>
      <c r="AD116" s="76"/>
      <c r="AE116" s="76"/>
      <c r="AF116" s="76"/>
      <c r="AG116" s="76"/>
      <c r="AH116" s="76"/>
      <c r="AI116" s="76"/>
    </row>
    <row r="117" spans="1:35" x14ac:dyDescent="0.2">
      <c r="A117" t="s">
        <v>308</v>
      </c>
      <c r="B117" t="s">
        <v>330</v>
      </c>
      <c r="C117" s="168" t="str">
        <f t="shared" si="7"/>
        <v>'4a BO details - Ownership'!E22</v>
      </c>
      <c r="D117" t="s">
        <v>0</v>
      </c>
      <c r="E117" t="s">
        <v>0</v>
      </c>
      <c r="F117" t="s">
        <v>0</v>
      </c>
      <c r="G117" t="s">
        <v>0</v>
      </c>
      <c r="H117" t="s">
        <v>0</v>
      </c>
      <c r="I117" t="s">
        <v>0</v>
      </c>
      <c r="J117" t="s">
        <v>0</v>
      </c>
      <c r="K117" t="s">
        <v>0</v>
      </c>
      <c r="L117" t="s">
        <v>0</v>
      </c>
      <c r="M117" t="s">
        <v>0</v>
      </c>
      <c r="P117" s="76"/>
      <c r="Q117" s="76"/>
      <c r="R117" s="76"/>
      <c r="S117" s="76"/>
      <c r="T117" s="76"/>
      <c r="U117" s="76"/>
      <c r="V117" s="76"/>
      <c r="W117" s="76"/>
      <c r="X117" s="76"/>
      <c r="Y117" s="76"/>
      <c r="Z117" s="76"/>
      <c r="AA117" s="76"/>
      <c r="AB117" s="76"/>
      <c r="AC117" s="76"/>
      <c r="AD117" s="76"/>
      <c r="AE117" s="76"/>
      <c r="AF117" s="76"/>
      <c r="AG117" s="76"/>
      <c r="AH117" s="76"/>
      <c r="AI117" s="76"/>
    </row>
    <row r="118" spans="1:35" x14ac:dyDescent="0.2">
      <c r="A118" t="s">
        <v>308</v>
      </c>
      <c r="B118" t="s">
        <v>331</v>
      </c>
      <c r="C118" s="168" t="str">
        <f t="shared" si="7"/>
        <v>'4a BO details - Ownership'!E23</v>
      </c>
      <c r="D118" t="s">
        <v>0</v>
      </c>
      <c r="E118" t="s">
        <v>0</v>
      </c>
      <c r="F118" t="s">
        <v>0</v>
      </c>
      <c r="G118" t="s">
        <v>0</v>
      </c>
      <c r="H118" t="s">
        <v>0</v>
      </c>
      <c r="I118" t="s">
        <v>511</v>
      </c>
      <c r="J118" t="s">
        <v>0</v>
      </c>
      <c r="K118" t="s">
        <v>0</v>
      </c>
      <c r="L118" t="s">
        <v>0</v>
      </c>
      <c r="M118" t="s">
        <v>0</v>
      </c>
      <c r="P118" s="76"/>
      <c r="Q118" s="76"/>
      <c r="R118" s="76"/>
      <c r="S118" s="76"/>
      <c r="T118" s="76"/>
      <c r="U118" s="76"/>
      <c r="V118" s="76"/>
      <c r="W118" s="76"/>
      <c r="X118" s="76"/>
      <c r="Y118" s="76"/>
      <c r="Z118" s="76"/>
      <c r="AA118" s="76"/>
      <c r="AB118" s="76"/>
      <c r="AC118" s="76"/>
      <c r="AD118" s="76"/>
      <c r="AE118" s="76"/>
      <c r="AF118" s="76"/>
      <c r="AG118" s="76"/>
      <c r="AH118" s="76"/>
      <c r="AI118" s="76"/>
    </row>
    <row r="119" spans="1:35" x14ac:dyDescent="0.2">
      <c r="A119" t="s">
        <v>308</v>
      </c>
      <c r="B119" t="s">
        <v>332</v>
      </c>
      <c r="C119" s="168" t="str">
        <f t="shared" si="7"/>
        <v>'4a BO details - Ownership'!E24</v>
      </c>
      <c r="D119" t="s">
        <v>1</v>
      </c>
      <c r="E119" t="s">
        <v>1</v>
      </c>
      <c r="F119" t="s">
        <v>1</v>
      </c>
      <c r="G119" t="s">
        <v>1</v>
      </c>
      <c r="H119" t="s">
        <v>1</v>
      </c>
      <c r="I119" t="s">
        <v>1</v>
      </c>
      <c r="J119" t="s">
        <v>1</v>
      </c>
      <c r="K119" t="s">
        <v>1</v>
      </c>
      <c r="L119" t="s">
        <v>1</v>
      </c>
      <c r="M119" t="s">
        <v>1</v>
      </c>
      <c r="P119" s="76"/>
      <c r="Q119" s="76"/>
      <c r="R119" s="76"/>
      <c r="S119" s="76"/>
      <c r="T119" s="76"/>
      <c r="U119" s="76"/>
      <c r="V119" s="76"/>
      <c r="W119" s="76"/>
      <c r="X119" s="76"/>
      <c r="Y119" s="76"/>
      <c r="Z119" s="76"/>
      <c r="AA119" s="76"/>
      <c r="AB119" s="76"/>
      <c r="AC119" s="76"/>
      <c r="AD119" s="76"/>
      <c r="AE119" s="76"/>
      <c r="AF119" s="76"/>
      <c r="AG119" s="76"/>
      <c r="AH119" s="76"/>
      <c r="AI119" s="76"/>
    </row>
    <row r="120" spans="1:35" x14ac:dyDescent="0.2">
      <c r="A120" t="s">
        <v>308</v>
      </c>
      <c r="B120" t="s">
        <v>333</v>
      </c>
      <c r="C120" s="168" t="str">
        <f t="shared" si="7"/>
        <v>'4a BO details - Ownership'!E26</v>
      </c>
      <c r="D120" t="s">
        <v>0</v>
      </c>
      <c r="E120" t="s">
        <v>0</v>
      </c>
      <c r="F120" t="s">
        <v>0</v>
      </c>
      <c r="G120" t="s">
        <v>0</v>
      </c>
      <c r="H120" t="s">
        <v>0</v>
      </c>
      <c r="I120" t="s">
        <v>504</v>
      </c>
      <c r="J120" t="s">
        <v>0</v>
      </c>
      <c r="K120" t="s">
        <v>0</v>
      </c>
      <c r="L120" t="s">
        <v>0</v>
      </c>
      <c r="M120" t="s">
        <v>0</v>
      </c>
      <c r="P120" s="76"/>
      <c r="Q120" s="76"/>
      <c r="R120" s="76"/>
      <c r="S120" s="76"/>
      <c r="T120" s="76"/>
      <c r="U120" s="76"/>
      <c r="V120" s="76"/>
      <c r="W120" s="76"/>
      <c r="X120" s="76"/>
      <c r="Y120" s="76"/>
      <c r="Z120" s="76"/>
      <c r="AA120" s="76"/>
      <c r="AB120" s="76"/>
      <c r="AC120" s="76"/>
      <c r="AD120" s="76"/>
      <c r="AE120" s="76"/>
      <c r="AF120" s="76"/>
      <c r="AG120" s="76"/>
      <c r="AH120" s="76"/>
      <c r="AI120" s="76"/>
    </row>
    <row r="121" spans="1:35" x14ac:dyDescent="0.2">
      <c r="A121" t="s">
        <v>308</v>
      </c>
      <c r="B121" t="s">
        <v>334</v>
      </c>
      <c r="C121" s="168" t="str">
        <f t="shared" si="7"/>
        <v>'4a BO details - Ownership'!E27</v>
      </c>
      <c r="D121" t="s">
        <v>1</v>
      </c>
      <c r="E121" t="s">
        <v>1</v>
      </c>
      <c r="F121" t="s">
        <v>1</v>
      </c>
      <c r="G121" t="s">
        <v>1</v>
      </c>
      <c r="H121" t="s">
        <v>1</v>
      </c>
      <c r="I121" t="s">
        <v>512</v>
      </c>
      <c r="J121" t="s">
        <v>1</v>
      </c>
      <c r="K121" t="s">
        <v>1</v>
      </c>
      <c r="L121" t="s">
        <v>1</v>
      </c>
      <c r="M121" t="s">
        <v>1</v>
      </c>
      <c r="P121" s="76"/>
      <c r="Q121" s="76"/>
      <c r="R121" s="76"/>
      <c r="S121" s="76"/>
      <c r="T121" s="76"/>
      <c r="U121" s="76"/>
      <c r="V121" s="76"/>
      <c r="W121" s="76"/>
      <c r="X121" s="76"/>
      <c r="Y121" s="76"/>
      <c r="Z121" s="76"/>
      <c r="AA121" s="76"/>
      <c r="AB121" s="76"/>
      <c r="AC121" s="76"/>
      <c r="AD121" s="76"/>
      <c r="AE121" s="76"/>
      <c r="AF121" s="76"/>
      <c r="AG121" s="76"/>
      <c r="AH121" s="76"/>
      <c r="AI121" s="76"/>
    </row>
    <row r="122" spans="1:35" x14ac:dyDescent="0.2">
      <c r="A122" t="s">
        <v>308</v>
      </c>
      <c r="B122" t="s">
        <v>335</v>
      </c>
      <c r="C122" s="168" t="str">
        <f t="shared" si="7"/>
        <v>'4a BO details - Ownership'!E31</v>
      </c>
      <c r="D122" t="s">
        <v>8</v>
      </c>
      <c r="E122" t="s">
        <v>8</v>
      </c>
      <c r="F122" t="s">
        <v>8</v>
      </c>
      <c r="G122" t="s">
        <v>36</v>
      </c>
      <c r="H122" t="s">
        <v>8</v>
      </c>
      <c r="I122" t="s">
        <v>36</v>
      </c>
      <c r="J122" t="s">
        <v>8</v>
      </c>
      <c r="K122" t="s">
        <v>8</v>
      </c>
      <c r="L122" t="s">
        <v>8</v>
      </c>
      <c r="M122" t="s">
        <v>8</v>
      </c>
      <c r="P122" s="76"/>
      <c r="Q122" s="76"/>
      <c r="R122" s="76"/>
      <c r="S122" s="76"/>
      <c r="T122" s="76"/>
      <c r="U122" s="76"/>
      <c r="V122" s="76"/>
      <c r="W122" s="76"/>
      <c r="X122" s="76"/>
      <c r="Y122" s="76"/>
      <c r="Z122" s="76"/>
      <c r="AA122" s="76"/>
      <c r="AB122" s="76"/>
      <c r="AC122" s="76"/>
      <c r="AD122" s="76"/>
      <c r="AE122" s="76"/>
      <c r="AF122" s="76"/>
      <c r="AG122" s="76"/>
      <c r="AH122" s="76"/>
      <c r="AI122" s="76"/>
    </row>
    <row r="123" spans="1:35" x14ac:dyDescent="0.2">
      <c r="A123" t="s">
        <v>308</v>
      </c>
      <c r="B123" t="s">
        <v>336</v>
      </c>
      <c r="C123" s="168" t="str">
        <f t="shared" si="7"/>
        <v>'4a BO details - Ownership'!E32</v>
      </c>
      <c r="D123" t="s">
        <v>0</v>
      </c>
      <c r="E123" t="s">
        <v>0</v>
      </c>
      <c r="F123" t="s">
        <v>0</v>
      </c>
      <c r="G123" t="s">
        <v>0</v>
      </c>
      <c r="H123" t="s">
        <v>0</v>
      </c>
      <c r="I123" t="s">
        <v>0</v>
      </c>
      <c r="J123" t="s">
        <v>0</v>
      </c>
      <c r="K123" t="s">
        <v>0</v>
      </c>
      <c r="L123" t="s">
        <v>0</v>
      </c>
      <c r="M123" t="s">
        <v>0</v>
      </c>
      <c r="P123" s="76"/>
      <c r="Q123" s="76"/>
      <c r="R123" s="76"/>
      <c r="S123" s="76"/>
      <c r="T123" s="76"/>
      <c r="U123" s="76"/>
      <c r="V123" s="76"/>
      <c r="W123" s="76"/>
      <c r="X123" s="76"/>
      <c r="Y123" s="76"/>
      <c r="Z123" s="76"/>
      <c r="AA123" s="76"/>
      <c r="AB123" s="76"/>
      <c r="AC123" s="76"/>
      <c r="AD123" s="76"/>
      <c r="AE123" s="76"/>
      <c r="AF123" s="76"/>
      <c r="AG123" s="76"/>
      <c r="AH123" s="76"/>
      <c r="AI123" s="76"/>
    </row>
    <row r="124" spans="1:35" x14ac:dyDescent="0.2">
      <c r="A124" t="s">
        <v>308</v>
      </c>
      <c r="B124" t="s">
        <v>337</v>
      </c>
      <c r="C124" s="168" t="str">
        <f t="shared" si="7"/>
        <v>'4a BO details - Ownership'!E34</v>
      </c>
      <c r="D124" t="s">
        <v>8</v>
      </c>
      <c r="E124" t="s">
        <v>8</v>
      </c>
      <c r="F124" t="s">
        <v>8</v>
      </c>
      <c r="G124" t="s">
        <v>37</v>
      </c>
      <c r="H124" t="s">
        <v>8</v>
      </c>
      <c r="I124" t="s">
        <v>37</v>
      </c>
      <c r="J124" t="s">
        <v>8</v>
      </c>
      <c r="K124" t="s">
        <v>8</v>
      </c>
      <c r="L124" t="s">
        <v>8</v>
      </c>
      <c r="M124" t="s">
        <v>8</v>
      </c>
      <c r="P124" s="76"/>
      <c r="Q124" s="76"/>
      <c r="R124" s="76"/>
      <c r="S124" s="76"/>
      <c r="T124" s="76"/>
      <c r="U124" s="76"/>
      <c r="V124" s="76"/>
      <c r="W124" s="76"/>
      <c r="X124" s="76"/>
      <c r="Y124" s="76"/>
      <c r="Z124" s="76"/>
      <c r="AA124" s="76"/>
      <c r="AB124" s="76"/>
      <c r="AC124" s="76"/>
      <c r="AD124" s="76"/>
      <c r="AE124" s="76"/>
      <c r="AF124" s="76"/>
      <c r="AG124" s="76"/>
      <c r="AH124" s="76"/>
      <c r="AI124" s="76"/>
    </row>
    <row r="125" spans="1:35" x14ac:dyDescent="0.2">
      <c r="A125" t="s">
        <v>308</v>
      </c>
      <c r="B125" t="s">
        <v>293</v>
      </c>
      <c r="C125" s="168" t="str">
        <f t="shared" si="7"/>
        <v>'4a BO details - Ownership'!E35</v>
      </c>
      <c r="D125" t="s">
        <v>0</v>
      </c>
      <c r="E125" t="s">
        <v>0</v>
      </c>
      <c r="F125" t="s">
        <v>0</v>
      </c>
      <c r="G125" t="s">
        <v>0</v>
      </c>
      <c r="H125" t="s">
        <v>0</v>
      </c>
      <c r="I125" t="s">
        <v>0</v>
      </c>
      <c r="J125" t="s">
        <v>0</v>
      </c>
      <c r="K125" t="s">
        <v>0</v>
      </c>
      <c r="L125" t="s">
        <v>0</v>
      </c>
      <c r="M125" t="s">
        <v>0</v>
      </c>
      <c r="P125" s="76"/>
      <c r="Q125" s="76"/>
      <c r="R125" s="76"/>
      <c r="S125" s="76"/>
      <c r="T125" s="76"/>
      <c r="U125" s="76"/>
      <c r="V125" s="76"/>
      <c r="W125" s="76"/>
      <c r="X125" s="76"/>
      <c r="Y125" s="76"/>
      <c r="Z125" s="76"/>
      <c r="AA125" s="76"/>
      <c r="AB125" s="76"/>
      <c r="AC125" s="76"/>
      <c r="AD125" s="76"/>
      <c r="AE125" s="76"/>
      <c r="AF125" s="76"/>
      <c r="AG125" s="76"/>
      <c r="AH125" s="76"/>
      <c r="AI125" s="76"/>
    </row>
    <row r="126" spans="1:35" x14ac:dyDescent="0.2">
      <c r="A126" t="s">
        <v>308</v>
      </c>
      <c r="B126" t="s">
        <v>262</v>
      </c>
      <c r="C126" s="168" t="str">
        <f t="shared" si="7"/>
        <v>'4a BO details - Ownership'!F9</v>
      </c>
      <c r="D126" t="s">
        <v>0</v>
      </c>
      <c r="E126" t="s">
        <v>0</v>
      </c>
      <c r="F126" t="s">
        <v>0</v>
      </c>
      <c r="G126" t="s">
        <v>0</v>
      </c>
      <c r="H126" t="s">
        <v>0</v>
      </c>
      <c r="I126" t="s">
        <v>0</v>
      </c>
      <c r="J126">
        <v>0</v>
      </c>
      <c r="K126" t="s">
        <v>0</v>
      </c>
      <c r="L126" t="s">
        <v>0</v>
      </c>
      <c r="M126" t="s">
        <v>0</v>
      </c>
      <c r="P126" s="76"/>
      <c r="Q126" s="76"/>
      <c r="R126" s="76"/>
      <c r="S126" s="76"/>
      <c r="T126" s="76"/>
      <c r="U126" s="76"/>
      <c r="V126" s="76"/>
      <c r="W126" s="76"/>
      <c r="X126" s="76"/>
      <c r="Y126" s="76"/>
      <c r="Z126" s="76"/>
      <c r="AA126" s="76"/>
      <c r="AB126" s="76"/>
      <c r="AC126" s="76"/>
      <c r="AD126" s="76"/>
      <c r="AE126" s="76"/>
      <c r="AF126" s="76"/>
      <c r="AG126" s="76"/>
      <c r="AH126" s="76"/>
      <c r="AI126" s="76"/>
    </row>
    <row r="127" spans="1:35" x14ac:dyDescent="0.2">
      <c r="A127" t="s">
        <v>308</v>
      </c>
      <c r="B127" t="s">
        <v>266</v>
      </c>
      <c r="C127" s="168" t="str">
        <f t="shared" si="7"/>
        <v>'4a BO details - Ownership'!F10</v>
      </c>
      <c r="D127" t="s">
        <v>8</v>
      </c>
      <c r="E127" t="s">
        <v>8</v>
      </c>
      <c r="F127" t="s">
        <v>8</v>
      </c>
      <c r="G127" t="s">
        <v>8</v>
      </c>
      <c r="H127" t="s">
        <v>8</v>
      </c>
      <c r="I127" t="s">
        <v>8</v>
      </c>
      <c r="J127">
        <v>0</v>
      </c>
      <c r="K127" t="s">
        <v>8</v>
      </c>
      <c r="L127" t="s">
        <v>8</v>
      </c>
      <c r="M127" t="s">
        <v>8</v>
      </c>
      <c r="P127" s="76"/>
      <c r="Q127" s="76"/>
      <c r="R127" s="76"/>
      <c r="S127" s="76"/>
      <c r="T127" s="76"/>
      <c r="U127" s="76"/>
      <c r="V127" s="76"/>
      <c r="W127" s="76"/>
      <c r="X127" s="76"/>
      <c r="Y127" s="76"/>
      <c r="Z127" s="76"/>
      <c r="AA127" s="76"/>
      <c r="AB127" s="76"/>
      <c r="AC127" s="76"/>
      <c r="AD127" s="76"/>
      <c r="AE127" s="76"/>
      <c r="AF127" s="76"/>
      <c r="AG127" s="76"/>
      <c r="AH127" s="76"/>
      <c r="AI127" s="76"/>
    </row>
    <row r="128" spans="1:35" x14ac:dyDescent="0.2">
      <c r="A128" t="s">
        <v>308</v>
      </c>
      <c r="B128" t="s">
        <v>270</v>
      </c>
      <c r="C128" s="168" t="str">
        <f t="shared" si="7"/>
        <v>'4a BO details - Ownership'!F11</v>
      </c>
      <c r="D128" t="s">
        <v>0</v>
      </c>
      <c r="E128" t="s">
        <v>0</v>
      </c>
      <c r="F128" t="s">
        <v>0</v>
      </c>
      <c r="G128" t="s">
        <v>0</v>
      </c>
      <c r="H128" t="s">
        <v>0</v>
      </c>
      <c r="I128" t="s">
        <v>0</v>
      </c>
      <c r="J128">
        <v>0</v>
      </c>
      <c r="K128" t="s">
        <v>0</v>
      </c>
      <c r="L128" t="s">
        <v>0</v>
      </c>
      <c r="M128" t="s">
        <v>0</v>
      </c>
      <c r="P128" s="76"/>
      <c r="Q128" s="76"/>
      <c r="R128" s="76"/>
      <c r="S128" s="76"/>
      <c r="T128" s="76"/>
      <c r="U128" s="76"/>
      <c r="V128" s="76"/>
      <c r="W128" s="76"/>
      <c r="X128" s="76"/>
      <c r="Y128" s="76"/>
      <c r="Z128" s="76"/>
      <c r="AA128" s="76"/>
      <c r="AB128" s="76"/>
      <c r="AC128" s="76"/>
      <c r="AD128" s="76"/>
      <c r="AE128" s="76"/>
      <c r="AF128" s="76"/>
      <c r="AG128" s="76"/>
      <c r="AH128" s="76"/>
      <c r="AI128" s="76"/>
    </row>
    <row r="129" spans="1:35" x14ac:dyDescent="0.2">
      <c r="A129" t="s">
        <v>308</v>
      </c>
      <c r="B129" t="s">
        <v>274</v>
      </c>
      <c r="C129" s="168" t="str">
        <f t="shared" si="7"/>
        <v>'4a BO details - Ownership'!F12</v>
      </c>
      <c r="D129" t="s">
        <v>29</v>
      </c>
      <c r="E129" t="s">
        <v>29</v>
      </c>
      <c r="F129" t="s">
        <v>29</v>
      </c>
      <c r="G129" t="s">
        <v>29</v>
      </c>
      <c r="H129" t="s">
        <v>29</v>
      </c>
      <c r="I129" t="s">
        <v>29</v>
      </c>
      <c r="J129">
        <v>0</v>
      </c>
      <c r="K129" t="s">
        <v>29</v>
      </c>
      <c r="L129" t="s">
        <v>29</v>
      </c>
      <c r="M129" t="s">
        <v>29</v>
      </c>
      <c r="P129" s="76"/>
      <c r="Q129" s="76"/>
      <c r="R129" s="76"/>
      <c r="S129" s="76"/>
      <c r="T129" s="76"/>
      <c r="U129" s="76"/>
      <c r="V129" s="76"/>
      <c r="W129" s="76"/>
      <c r="X129" s="76"/>
      <c r="Y129" s="76"/>
      <c r="Z129" s="76"/>
      <c r="AA129" s="76"/>
      <c r="AB129" s="76"/>
      <c r="AC129" s="76"/>
      <c r="AD129" s="76"/>
      <c r="AE129" s="76"/>
      <c r="AF129" s="76"/>
      <c r="AG129" s="76"/>
      <c r="AH129" s="76"/>
      <c r="AI129" s="76"/>
    </row>
    <row r="130" spans="1:35" x14ac:dyDescent="0.2">
      <c r="A130" t="s">
        <v>308</v>
      </c>
      <c r="B130" t="s">
        <v>290</v>
      </c>
      <c r="C130" s="168" t="str">
        <f t="shared" si="7"/>
        <v>'4a BO details - Ownership'!F13</v>
      </c>
      <c r="D130" t="s">
        <v>29</v>
      </c>
      <c r="E130" t="s">
        <v>29</v>
      </c>
      <c r="F130" t="s">
        <v>29</v>
      </c>
      <c r="G130" t="s">
        <v>29</v>
      </c>
      <c r="H130" t="s">
        <v>29</v>
      </c>
      <c r="I130" t="s">
        <v>29</v>
      </c>
      <c r="J130">
        <v>0</v>
      </c>
      <c r="K130" t="s">
        <v>29</v>
      </c>
      <c r="L130" t="s">
        <v>29</v>
      </c>
      <c r="M130" t="s">
        <v>29</v>
      </c>
      <c r="P130" s="76"/>
      <c r="Q130" s="76"/>
      <c r="R130" s="76"/>
      <c r="S130" s="76"/>
      <c r="T130" s="76"/>
      <c r="U130" s="76"/>
      <c r="V130" s="76"/>
      <c r="W130" s="76"/>
      <c r="X130" s="76"/>
      <c r="Y130" s="76"/>
      <c r="Z130" s="76"/>
      <c r="AA130" s="76"/>
      <c r="AB130" s="76"/>
      <c r="AC130" s="76"/>
      <c r="AD130" s="76"/>
      <c r="AE130" s="76"/>
      <c r="AF130" s="76"/>
      <c r="AG130" s="76"/>
      <c r="AH130" s="76"/>
      <c r="AI130" s="76"/>
    </row>
    <row r="131" spans="1:35" x14ac:dyDescent="0.2">
      <c r="A131" t="s">
        <v>308</v>
      </c>
      <c r="B131" t="s">
        <v>338</v>
      </c>
      <c r="C131" s="168" t="str">
        <f t="shared" si="7"/>
        <v>'4a BO details - Ownership'!F14</v>
      </c>
      <c r="D131" t="s">
        <v>29</v>
      </c>
      <c r="E131" t="s">
        <v>29</v>
      </c>
      <c r="F131" t="s">
        <v>29</v>
      </c>
      <c r="G131" t="s">
        <v>29</v>
      </c>
      <c r="H131" t="s">
        <v>29</v>
      </c>
      <c r="I131" t="s">
        <v>29</v>
      </c>
      <c r="J131">
        <v>0</v>
      </c>
      <c r="K131" t="s">
        <v>29</v>
      </c>
      <c r="L131" t="s">
        <v>29</v>
      </c>
      <c r="M131" t="s">
        <v>29</v>
      </c>
      <c r="P131" s="76"/>
      <c r="Q131" s="76"/>
      <c r="R131" s="76"/>
      <c r="S131" s="76"/>
      <c r="T131" s="76"/>
      <c r="U131" s="76"/>
      <c r="V131" s="76"/>
      <c r="W131" s="76"/>
      <c r="X131" s="76"/>
      <c r="Y131" s="76"/>
      <c r="Z131" s="76"/>
      <c r="AA131" s="76"/>
      <c r="AB131" s="76"/>
      <c r="AC131" s="76"/>
      <c r="AD131" s="76"/>
      <c r="AE131" s="76"/>
      <c r="AF131" s="76"/>
      <c r="AG131" s="76"/>
      <c r="AH131" s="76"/>
      <c r="AI131" s="76"/>
    </row>
    <row r="132" spans="1:35" x14ac:dyDescent="0.2">
      <c r="A132" t="s">
        <v>308</v>
      </c>
      <c r="B132" t="s">
        <v>339</v>
      </c>
      <c r="C132" s="168" t="str">
        <f t="shared" si="7"/>
        <v>'4a BO details - Ownership'!F15</v>
      </c>
      <c r="D132" t="s">
        <v>2</v>
      </c>
      <c r="E132" t="s">
        <v>2</v>
      </c>
      <c r="F132" t="s">
        <v>2</v>
      </c>
      <c r="G132" t="s">
        <v>2</v>
      </c>
      <c r="H132" t="s">
        <v>2</v>
      </c>
      <c r="I132" t="s">
        <v>2</v>
      </c>
      <c r="J132">
        <v>0</v>
      </c>
      <c r="K132" t="s">
        <v>2</v>
      </c>
      <c r="L132" t="s">
        <v>2</v>
      </c>
      <c r="M132" t="s">
        <v>2</v>
      </c>
      <c r="P132" s="76"/>
      <c r="Q132" s="76"/>
      <c r="R132" s="76"/>
      <c r="S132" s="76"/>
      <c r="T132" s="76"/>
      <c r="U132" s="76"/>
      <c r="V132" s="76"/>
      <c r="W132" s="76"/>
      <c r="X132" s="76"/>
      <c r="Y132" s="76"/>
      <c r="Z132" s="76"/>
      <c r="AA132" s="76"/>
      <c r="AB132" s="76"/>
      <c r="AC132" s="76"/>
      <c r="AD132" s="76"/>
      <c r="AE132" s="76"/>
      <c r="AF132" s="76"/>
      <c r="AG132" s="76"/>
      <c r="AH132" s="76"/>
      <c r="AI132" s="76"/>
    </row>
    <row r="133" spans="1:35" x14ac:dyDescent="0.2">
      <c r="A133" t="s">
        <v>308</v>
      </c>
      <c r="B133" t="s">
        <v>340</v>
      </c>
      <c r="C133" s="168" t="str">
        <f t="shared" si="7"/>
        <v>'4a BO details - Ownership'!F16</v>
      </c>
      <c r="D133" t="s">
        <v>0</v>
      </c>
      <c r="E133" t="s">
        <v>0</v>
      </c>
      <c r="F133" t="s">
        <v>0</v>
      </c>
      <c r="G133" t="s">
        <v>0</v>
      </c>
      <c r="H133" t="s">
        <v>0</v>
      </c>
      <c r="I133" t="s">
        <v>0</v>
      </c>
      <c r="J133">
        <v>0</v>
      </c>
      <c r="K133" t="s">
        <v>0</v>
      </c>
      <c r="L133" t="s">
        <v>0</v>
      </c>
      <c r="M133" t="s">
        <v>0</v>
      </c>
      <c r="P133" s="76"/>
      <c r="Q133" s="76"/>
      <c r="R133" s="76"/>
      <c r="S133" s="76"/>
      <c r="T133" s="76"/>
      <c r="U133" s="76"/>
      <c r="V133" s="76"/>
      <c r="W133" s="76"/>
      <c r="X133" s="76"/>
      <c r="Y133" s="76"/>
      <c r="Z133" s="76"/>
      <c r="AA133" s="76"/>
      <c r="AB133" s="76"/>
      <c r="AC133" s="76"/>
      <c r="AD133" s="76"/>
      <c r="AE133" s="76"/>
      <c r="AF133" s="76"/>
      <c r="AG133" s="76"/>
      <c r="AH133" s="76"/>
      <c r="AI133" s="76"/>
    </row>
    <row r="134" spans="1:35" x14ac:dyDescent="0.2">
      <c r="A134" t="s">
        <v>308</v>
      </c>
      <c r="B134" t="s">
        <v>341</v>
      </c>
      <c r="C134" s="168" t="str">
        <f t="shared" si="7"/>
        <v>'4a BO details - Ownership'!F17</v>
      </c>
      <c r="D134" t="s">
        <v>0</v>
      </c>
      <c r="E134" t="s">
        <v>0</v>
      </c>
      <c r="F134" t="s">
        <v>0</v>
      </c>
      <c r="G134" t="s">
        <v>0</v>
      </c>
      <c r="H134" t="s">
        <v>0</v>
      </c>
      <c r="I134" t="s">
        <v>0</v>
      </c>
      <c r="J134">
        <v>0</v>
      </c>
      <c r="K134" t="s">
        <v>0</v>
      </c>
      <c r="L134" t="s">
        <v>0</v>
      </c>
      <c r="M134" t="s">
        <v>0</v>
      </c>
      <c r="P134" s="76"/>
      <c r="Q134" s="76"/>
      <c r="R134" s="76"/>
      <c r="S134" s="76"/>
      <c r="T134" s="76"/>
      <c r="U134" s="76"/>
      <c r="V134" s="76"/>
      <c r="W134" s="76"/>
      <c r="X134" s="76"/>
      <c r="Y134" s="76"/>
      <c r="Z134" s="76"/>
      <c r="AA134" s="76"/>
      <c r="AB134" s="76"/>
      <c r="AC134" s="76"/>
      <c r="AD134" s="76"/>
      <c r="AE134" s="76"/>
      <c r="AF134" s="76"/>
      <c r="AG134" s="76"/>
      <c r="AH134" s="76"/>
      <c r="AI134" s="76"/>
    </row>
    <row r="135" spans="1:35" x14ac:dyDescent="0.2">
      <c r="A135" t="s">
        <v>308</v>
      </c>
      <c r="B135" t="s">
        <v>342</v>
      </c>
      <c r="C135" s="168" t="str">
        <f t="shared" si="7"/>
        <v>'4a BO details - Ownership'!F18</v>
      </c>
      <c r="D135" t="s">
        <v>0</v>
      </c>
      <c r="E135" t="s">
        <v>0</v>
      </c>
      <c r="F135" t="s">
        <v>0</v>
      </c>
      <c r="G135" t="s">
        <v>0</v>
      </c>
      <c r="H135" t="s">
        <v>0</v>
      </c>
      <c r="I135" t="s">
        <v>0</v>
      </c>
      <c r="J135">
        <v>0</v>
      </c>
      <c r="K135" t="s">
        <v>0</v>
      </c>
      <c r="L135" t="s">
        <v>0</v>
      </c>
      <c r="M135" t="s">
        <v>0</v>
      </c>
      <c r="P135" s="76"/>
      <c r="Q135" s="76"/>
      <c r="R135" s="76"/>
      <c r="S135" s="76"/>
      <c r="T135" s="76"/>
      <c r="U135" s="76"/>
      <c r="V135" s="76"/>
      <c r="W135" s="76"/>
      <c r="X135" s="76"/>
      <c r="Y135" s="76"/>
      <c r="Z135" s="76"/>
      <c r="AA135" s="76"/>
      <c r="AB135" s="76"/>
      <c r="AC135" s="76"/>
      <c r="AD135" s="76"/>
      <c r="AE135" s="76"/>
      <c r="AF135" s="76"/>
      <c r="AG135" s="76"/>
      <c r="AH135" s="76"/>
      <c r="AI135" s="76"/>
    </row>
    <row r="136" spans="1:35" x14ac:dyDescent="0.2">
      <c r="A136" t="s">
        <v>308</v>
      </c>
      <c r="B136" t="s">
        <v>343</v>
      </c>
      <c r="C136" s="168" t="str">
        <f t="shared" si="7"/>
        <v>'4a BO details - Ownership'!F19</v>
      </c>
      <c r="D136" t="s">
        <v>0</v>
      </c>
      <c r="E136" t="s">
        <v>0</v>
      </c>
      <c r="F136" t="s">
        <v>0</v>
      </c>
      <c r="G136" t="s">
        <v>0</v>
      </c>
      <c r="H136" t="s">
        <v>0</v>
      </c>
      <c r="I136" t="s">
        <v>0</v>
      </c>
      <c r="J136">
        <v>0</v>
      </c>
      <c r="K136" t="s">
        <v>0</v>
      </c>
      <c r="L136" t="s">
        <v>0</v>
      </c>
      <c r="M136" t="s">
        <v>0</v>
      </c>
      <c r="P136" s="76"/>
      <c r="Q136" s="76"/>
      <c r="R136" s="76"/>
      <c r="S136" s="76"/>
      <c r="T136" s="76"/>
      <c r="U136" s="76"/>
      <c r="V136" s="76"/>
      <c r="W136" s="76"/>
      <c r="X136" s="76"/>
      <c r="Y136" s="76"/>
      <c r="Z136" s="76"/>
      <c r="AA136" s="76"/>
      <c r="AB136" s="76"/>
      <c r="AC136" s="76"/>
      <c r="AD136" s="76"/>
      <c r="AE136" s="76"/>
      <c r="AF136" s="76"/>
      <c r="AG136" s="76"/>
      <c r="AH136" s="76"/>
      <c r="AI136" s="76"/>
    </row>
    <row r="137" spans="1:35" x14ac:dyDescent="0.2">
      <c r="A137" t="s">
        <v>308</v>
      </c>
      <c r="B137" t="s">
        <v>344</v>
      </c>
      <c r="C137" s="168" t="str">
        <f t="shared" si="7"/>
        <v>'4a BO details - Ownership'!F20</v>
      </c>
      <c r="D137" t="s">
        <v>0</v>
      </c>
      <c r="E137" t="s">
        <v>0</v>
      </c>
      <c r="F137" t="s">
        <v>0</v>
      </c>
      <c r="G137" t="s">
        <v>0</v>
      </c>
      <c r="H137" t="s">
        <v>0</v>
      </c>
      <c r="I137" t="s">
        <v>0</v>
      </c>
      <c r="J137">
        <v>0</v>
      </c>
      <c r="K137" t="s">
        <v>0</v>
      </c>
      <c r="L137" t="s">
        <v>0</v>
      </c>
      <c r="M137" t="s">
        <v>0</v>
      </c>
      <c r="P137" s="76"/>
      <c r="Q137" s="76"/>
      <c r="R137" s="76"/>
      <c r="S137" s="76"/>
      <c r="T137" s="76"/>
      <c r="U137" s="76"/>
      <c r="V137" s="76"/>
      <c r="W137" s="76"/>
      <c r="X137" s="76"/>
      <c r="Y137" s="76"/>
      <c r="Z137" s="76"/>
      <c r="AA137" s="76"/>
      <c r="AB137" s="76"/>
      <c r="AC137" s="76"/>
      <c r="AD137" s="76"/>
      <c r="AE137" s="76"/>
      <c r="AF137" s="76"/>
      <c r="AG137" s="76"/>
      <c r="AH137" s="76"/>
      <c r="AI137" s="76"/>
    </row>
    <row r="138" spans="1:35" x14ac:dyDescent="0.2">
      <c r="A138" t="s">
        <v>308</v>
      </c>
      <c r="B138" t="s">
        <v>345</v>
      </c>
      <c r="C138" s="168" t="str">
        <f t="shared" si="7"/>
        <v>'4a BO details - Ownership'!F22</v>
      </c>
      <c r="D138" t="s">
        <v>0</v>
      </c>
      <c r="E138" t="s">
        <v>0</v>
      </c>
      <c r="F138" t="s">
        <v>0</v>
      </c>
      <c r="G138" t="s">
        <v>0</v>
      </c>
      <c r="H138" t="s">
        <v>0</v>
      </c>
      <c r="I138" t="s">
        <v>0</v>
      </c>
      <c r="J138">
        <v>0</v>
      </c>
      <c r="K138" t="s">
        <v>0</v>
      </c>
      <c r="L138" t="s">
        <v>0</v>
      </c>
      <c r="M138" t="s">
        <v>0</v>
      </c>
      <c r="P138" s="76"/>
      <c r="Q138" s="76"/>
      <c r="R138" s="76"/>
      <c r="S138" s="76"/>
      <c r="T138" s="76"/>
      <c r="U138" s="76"/>
      <c r="V138" s="76"/>
      <c r="W138" s="76"/>
      <c r="X138" s="76"/>
      <c r="Y138" s="76"/>
      <c r="Z138" s="76"/>
      <c r="AA138" s="76"/>
      <c r="AB138" s="76"/>
      <c r="AC138" s="76"/>
      <c r="AD138" s="76"/>
      <c r="AE138" s="76"/>
      <c r="AF138" s="76"/>
      <c r="AG138" s="76"/>
      <c r="AH138" s="76"/>
      <c r="AI138" s="76"/>
    </row>
    <row r="139" spans="1:35" x14ac:dyDescent="0.2">
      <c r="A139" t="s">
        <v>308</v>
      </c>
      <c r="B139" t="s">
        <v>346</v>
      </c>
      <c r="C139" s="168" t="str">
        <f t="shared" si="7"/>
        <v>'4a BO details - Ownership'!F23</v>
      </c>
      <c r="D139" t="s">
        <v>0</v>
      </c>
      <c r="E139" t="s">
        <v>0</v>
      </c>
      <c r="F139" t="s">
        <v>0</v>
      </c>
      <c r="G139" t="s">
        <v>0</v>
      </c>
      <c r="H139" t="s">
        <v>0</v>
      </c>
      <c r="I139" t="s">
        <v>0</v>
      </c>
      <c r="J139">
        <v>0</v>
      </c>
      <c r="K139" t="s">
        <v>0</v>
      </c>
      <c r="L139" t="s">
        <v>0</v>
      </c>
      <c r="M139" t="s">
        <v>0</v>
      </c>
      <c r="P139" s="76"/>
      <c r="Q139" s="76"/>
      <c r="R139" s="76"/>
      <c r="S139" s="76"/>
      <c r="T139" s="76"/>
      <c r="U139" s="76"/>
      <c r="V139" s="76"/>
      <c r="W139" s="76"/>
      <c r="X139" s="76"/>
      <c r="Y139" s="76"/>
      <c r="Z139" s="76"/>
      <c r="AA139" s="76"/>
      <c r="AB139" s="76"/>
      <c r="AC139" s="76"/>
      <c r="AD139" s="76"/>
      <c r="AE139" s="76"/>
      <c r="AF139" s="76"/>
      <c r="AG139" s="76"/>
      <c r="AH139" s="76"/>
      <c r="AI139" s="76"/>
    </row>
    <row r="140" spans="1:35" x14ac:dyDescent="0.2">
      <c r="A140" t="s">
        <v>308</v>
      </c>
      <c r="B140" t="s">
        <v>347</v>
      </c>
      <c r="C140" s="168" t="str">
        <f t="shared" si="7"/>
        <v>'4a BO details - Ownership'!F24</v>
      </c>
      <c r="D140" t="s">
        <v>1</v>
      </c>
      <c r="E140" t="s">
        <v>1</v>
      </c>
      <c r="F140" t="s">
        <v>1</v>
      </c>
      <c r="G140" t="s">
        <v>1</v>
      </c>
      <c r="H140" t="s">
        <v>1</v>
      </c>
      <c r="I140" t="s">
        <v>1</v>
      </c>
      <c r="J140">
        <v>0</v>
      </c>
      <c r="K140" t="s">
        <v>1</v>
      </c>
      <c r="L140" t="s">
        <v>1</v>
      </c>
      <c r="M140" t="s">
        <v>1</v>
      </c>
      <c r="P140" s="76"/>
      <c r="Q140" s="76"/>
      <c r="R140" s="76"/>
      <c r="S140" s="76"/>
      <c r="T140" s="76"/>
      <c r="U140" s="76"/>
      <c r="V140" s="76"/>
      <c r="W140" s="76"/>
      <c r="X140" s="76"/>
      <c r="Y140" s="76"/>
      <c r="Z140" s="76"/>
      <c r="AA140" s="76"/>
      <c r="AB140" s="76"/>
      <c r="AC140" s="76"/>
      <c r="AD140" s="76"/>
      <c r="AE140" s="76"/>
      <c r="AF140" s="76"/>
      <c r="AG140" s="76"/>
      <c r="AH140" s="76"/>
      <c r="AI140" s="76"/>
    </row>
    <row r="141" spans="1:35" x14ac:dyDescent="0.2">
      <c r="A141" t="s">
        <v>308</v>
      </c>
      <c r="B141" t="s">
        <v>348</v>
      </c>
      <c r="C141" s="168" t="str">
        <f t="shared" si="7"/>
        <v>'4a BO details - Ownership'!F26</v>
      </c>
      <c r="D141" t="s">
        <v>0</v>
      </c>
      <c r="E141" t="s">
        <v>0</v>
      </c>
      <c r="F141" t="s">
        <v>0</v>
      </c>
      <c r="G141" t="s">
        <v>0</v>
      </c>
      <c r="H141" t="s">
        <v>0</v>
      </c>
      <c r="I141" t="s">
        <v>0</v>
      </c>
      <c r="J141">
        <v>0</v>
      </c>
      <c r="K141" t="s">
        <v>0</v>
      </c>
      <c r="L141" t="s">
        <v>0</v>
      </c>
      <c r="M141" t="s">
        <v>0</v>
      </c>
      <c r="P141" s="76"/>
      <c r="Q141" s="76"/>
      <c r="R141" s="76"/>
      <c r="S141" s="76"/>
      <c r="T141" s="76"/>
      <c r="U141" s="76"/>
      <c r="V141" s="76"/>
      <c r="W141" s="76"/>
      <c r="X141" s="76"/>
      <c r="Y141" s="76"/>
      <c r="Z141" s="76"/>
      <c r="AA141" s="76"/>
      <c r="AB141" s="76"/>
      <c r="AC141" s="76"/>
      <c r="AD141" s="76"/>
      <c r="AE141" s="76"/>
      <c r="AF141" s="76"/>
      <c r="AG141" s="76"/>
      <c r="AH141" s="76"/>
      <c r="AI141" s="76"/>
    </row>
    <row r="142" spans="1:35" x14ac:dyDescent="0.2">
      <c r="A142" t="s">
        <v>308</v>
      </c>
      <c r="B142" t="s">
        <v>349</v>
      </c>
      <c r="C142" s="168" t="str">
        <f t="shared" si="7"/>
        <v>'4a BO details - Ownership'!F27</v>
      </c>
      <c r="D142" t="s">
        <v>1</v>
      </c>
      <c r="E142" t="s">
        <v>1</v>
      </c>
      <c r="F142" t="s">
        <v>1</v>
      </c>
      <c r="G142" t="s">
        <v>1</v>
      </c>
      <c r="H142" t="s">
        <v>1</v>
      </c>
      <c r="I142" t="s">
        <v>1</v>
      </c>
      <c r="J142">
        <v>0</v>
      </c>
      <c r="K142" t="s">
        <v>1</v>
      </c>
      <c r="L142" t="s">
        <v>1</v>
      </c>
      <c r="M142" t="s">
        <v>1</v>
      </c>
      <c r="P142" s="76"/>
      <c r="Q142" s="76"/>
      <c r="R142" s="76"/>
      <c r="S142" s="76"/>
      <c r="T142" s="76"/>
      <c r="U142" s="76"/>
      <c r="V142" s="76"/>
      <c r="W142" s="76"/>
      <c r="X142" s="76"/>
      <c r="Y142" s="76"/>
      <c r="Z142" s="76"/>
      <c r="AA142" s="76"/>
      <c r="AB142" s="76"/>
      <c r="AC142" s="76"/>
      <c r="AD142" s="76"/>
      <c r="AE142" s="76"/>
      <c r="AF142" s="76"/>
      <c r="AG142" s="76"/>
      <c r="AH142" s="76"/>
      <c r="AI142" s="76"/>
    </row>
    <row r="143" spans="1:35" x14ac:dyDescent="0.2">
      <c r="A143" t="s">
        <v>308</v>
      </c>
      <c r="B143" t="s">
        <v>291</v>
      </c>
      <c r="C143" s="168" t="str">
        <f t="shared" si="7"/>
        <v>'4a BO details - Ownership'!F31</v>
      </c>
      <c r="D143" t="s">
        <v>8</v>
      </c>
      <c r="E143" t="s">
        <v>8</v>
      </c>
      <c r="F143" t="s">
        <v>8</v>
      </c>
      <c r="G143" t="s">
        <v>8</v>
      </c>
      <c r="H143" t="s">
        <v>8</v>
      </c>
      <c r="I143" t="s">
        <v>8</v>
      </c>
      <c r="J143">
        <v>0</v>
      </c>
      <c r="K143" t="s">
        <v>8</v>
      </c>
      <c r="L143" t="s">
        <v>8</v>
      </c>
      <c r="M143" t="s">
        <v>8</v>
      </c>
      <c r="P143" s="76"/>
      <c r="Q143" s="76"/>
      <c r="R143" s="76"/>
      <c r="S143" s="76"/>
      <c r="T143" s="76"/>
      <c r="U143" s="76"/>
      <c r="V143" s="76"/>
      <c r="W143" s="76"/>
      <c r="X143" s="76"/>
      <c r="Y143" s="76"/>
      <c r="Z143" s="76"/>
      <c r="AA143" s="76"/>
      <c r="AB143" s="76"/>
      <c r="AC143" s="76"/>
      <c r="AD143" s="76"/>
      <c r="AE143" s="76"/>
      <c r="AF143" s="76"/>
      <c r="AG143" s="76"/>
      <c r="AH143" s="76"/>
      <c r="AI143" s="76"/>
    </row>
    <row r="144" spans="1:35" x14ac:dyDescent="0.2">
      <c r="A144" t="s">
        <v>308</v>
      </c>
      <c r="B144" t="s">
        <v>350</v>
      </c>
      <c r="C144" s="168" t="str">
        <f t="shared" si="7"/>
        <v>'4a BO details - Ownership'!F32</v>
      </c>
      <c r="D144" t="s">
        <v>0</v>
      </c>
      <c r="E144" t="s">
        <v>0</v>
      </c>
      <c r="F144" t="s">
        <v>0</v>
      </c>
      <c r="G144" t="s">
        <v>0</v>
      </c>
      <c r="H144" t="s">
        <v>0</v>
      </c>
      <c r="I144" t="s">
        <v>0</v>
      </c>
      <c r="J144">
        <v>0</v>
      </c>
      <c r="K144" t="s">
        <v>0</v>
      </c>
      <c r="L144" t="s">
        <v>0</v>
      </c>
      <c r="M144" t="s">
        <v>0</v>
      </c>
      <c r="P144" s="76"/>
      <c r="Q144" s="76"/>
      <c r="R144" s="76"/>
      <c r="S144" s="76"/>
      <c r="T144" s="76"/>
      <c r="U144" s="76"/>
      <c r="V144" s="76"/>
      <c r="W144" s="76"/>
      <c r="X144" s="76"/>
      <c r="Y144" s="76"/>
      <c r="Z144" s="76"/>
      <c r="AA144" s="76"/>
      <c r="AB144" s="76"/>
      <c r="AC144" s="76"/>
      <c r="AD144" s="76"/>
      <c r="AE144" s="76"/>
      <c r="AF144" s="76"/>
      <c r="AG144" s="76"/>
      <c r="AH144" s="76"/>
      <c r="AI144" s="76"/>
    </row>
    <row r="145" spans="1:35" x14ac:dyDescent="0.2">
      <c r="A145" t="s">
        <v>308</v>
      </c>
      <c r="B145" t="s">
        <v>351</v>
      </c>
      <c r="C145" s="168" t="str">
        <f t="shared" si="7"/>
        <v>'4a BO details - Ownership'!F34</v>
      </c>
      <c r="D145" t="s">
        <v>8</v>
      </c>
      <c r="E145" t="s">
        <v>8</v>
      </c>
      <c r="F145" t="s">
        <v>8</v>
      </c>
      <c r="G145" t="s">
        <v>8</v>
      </c>
      <c r="H145" t="s">
        <v>8</v>
      </c>
      <c r="I145" t="s">
        <v>8</v>
      </c>
      <c r="J145">
        <v>0</v>
      </c>
      <c r="K145" t="s">
        <v>8</v>
      </c>
      <c r="L145" t="s">
        <v>8</v>
      </c>
      <c r="M145" t="s">
        <v>8</v>
      </c>
      <c r="P145" s="76"/>
      <c r="Q145" s="76"/>
      <c r="R145" s="76"/>
      <c r="S145" s="76"/>
      <c r="T145" s="76"/>
      <c r="U145" s="76"/>
      <c r="V145" s="76"/>
      <c r="W145" s="76"/>
      <c r="X145" s="76"/>
      <c r="Y145" s="76"/>
      <c r="Z145" s="76"/>
      <c r="AA145" s="76"/>
      <c r="AB145" s="76"/>
      <c r="AC145" s="76"/>
      <c r="AD145" s="76"/>
      <c r="AE145" s="76"/>
      <c r="AF145" s="76"/>
      <c r="AG145" s="76"/>
      <c r="AH145" s="76"/>
      <c r="AI145" s="76"/>
    </row>
    <row r="146" spans="1:35" x14ac:dyDescent="0.2">
      <c r="A146" t="s">
        <v>308</v>
      </c>
      <c r="B146" t="s">
        <v>294</v>
      </c>
      <c r="C146" s="168" t="str">
        <f t="shared" si="7"/>
        <v>'4a BO details - Ownership'!F35</v>
      </c>
      <c r="D146" t="s">
        <v>0</v>
      </c>
      <c r="E146" t="s">
        <v>0</v>
      </c>
      <c r="F146" t="s">
        <v>0</v>
      </c>
      <c r="G146" t="s">
        <v>0</v>
      </c>
      <c r="H146" t="s">
        <v>0</v>
      </c>
      <c r="I146" t="s">
        <v>0</v>
      </c>
      <c r="J146">
        <v>0</v>
      </c>
      <c r="K146" t="s">
        <v>0</v>
      </c>
      <c r="L146" t="s">
        <v>0</v>
      </c>
      <c r="M146" t="s">
        <v>0</v>
      </c>
      <c r="P146" s="76"/>
      <c r="Q146" s="76"/>
      <c r="R146" s="76"/>
      <c r="S146" s="76"/>
      <c r="T146" s="76"/>
      <c r="U146" s="76"/>
      <c r="V146" s="76"/>
      <c r="W146" s="76"/>
      <c r="X146" s="76"/>
      <c r="Y146" s="76"/>
      <c r="Z146" s="76"/>
      <c r="AA146" s="76"/>
      <c r="AB146" s="76"/>
      <c r="AC146" s="76"/>
      <c r="AD146" s="76"/>
      <c r="AE146" s="76"/>
      <c r="AF146" s="76"/>
      <c r="AG146" s="76"/>
      <c r="AH146" s="76"/>
      <c r="AI146" s="76"/>
    </row>
    <row r="147" spans="1:35" x14ac:dyDescent="0.2">
      <c r="A147" t="s">
        <v>308</v>
      </c>
      <c r="B147" t="s">
        <v>352</v>
      </c>
      <c r="C147" s="168" t="str">
        <f t="shared" si="7"/>
        <v>'4a BO details - Ownership'!G9</v>
      </c>
      <c r="D147" t="s">
        <v>0</v>
      </c>
      <c r="E147" t="s">
        <v>0</v>
      </c>
      <c r="F147" t="s">
        <v>0</v>
      </c>
      <c r="G147" t="s">
        <v>0</v>
      </c>
      <c r="H147" t="s">
        <v>0</v>
      </c>
      <c r="I147" t="s">
        <v>0</v>
      </c>
      <c r="J147">
        <v>0</v>
      </c>
      <c r="K147" t="s">
        <v>0</v>
      </c>
      <c r="L147" t="s">
        <v>0</v>
      </c>
      <c r="M147" t="s">
        <v>0</v>
      </c>
      <c r="P147" s="76"/>
      <c r="Q147" s="76"/>
      <c r="R147" s="76"/>
      <c r="S147" s="76"/>
      <c r="T147" s="76"/>
      <c r="U147" s="76"/>
      <c r="V147" s="76"/>
      <c r="W147" s="76"/>
      <c r="X147" s="76"/>
      <c r="Y147" s="76"/>
      <c r="Z147" s="76"/>
      <c r="AA147" s="76"/>
      <c r="AB147" s="76"/>
      <c r="AC147" s="76"/>
      <c r="AD147" s="76"/>
      <c r="AE147" s="76"/>
      <c r="AF147" s="76"/>
      <c r="AG147" s="76"/>
      <c r="AH147" s="76"/>
      <c r="AI147" s="76"/>
    </row>
    <row r="148" spans="1:35" x14ac:dyDescent="0.2">
      <c r="A148" t="s">
        <v>308</v>
      </c>
      <c r="B148" t="s">
        <v>353</v>
      </c>
      <c r="C148" s="168" t="str">
        <f t="shared" ref="C148:C167" si="8">"'"&amp;A148&amp;"'!"&amp;$B148</f>
        <v>'4a BO details - Ownership'!G10</v>
      </c>
      <c r="D148" t="s">
        <v>8</v>
      </c>
      <c r="E148" t="s">
        <v>8</v>
      </c>
      <c r="F148" t="s">
        <v>8</v>
      </c>
      <c r="G148" t="s">
        <v>8</v>
      </c>
      <c r="H148" t="s">
        <v>8</v>
      </c>
      <c r="I148" t="s">
        <v>8</v>
      </c>
      <c r="J148">
        <v>0</v>
      </c>
      <c r="K148" t="s">
        <v>8</v>
      </c>
      <c r="L148" t="s">
        <v>8</v>
      </c>
      <c r="M148" t="s">
        <v>8</v>
      </c>
      <c r="P148" s="76"/>
      <c r="Q148" s="76"/>
      <c r="R148" s="76"/>
      <c r="S148" s="76"/>
      <c r="T148" s="76"/>
      <c r="U148" s="76"/>
      <c r="V148" s="76"/>
      <c r="W148" s="76"/>
      <c r="X148" s="76"/>
      <c r="Y148" s="76"/>
      <c r="Z148" s="76"/>
      <c r="AA148" s="76"/>
      <c r="AB148" s="76"/>
      <c r="AC148" s="76"/>
      <c r="AD148" s="76"/>
      <c r="AE148" s="76"/>
      <c r="AF148" s="76"/>
      <c r="AG148" s="76"/>
      <c r="AH148" s="76"/>
      <c r="AI148" s="76"/>
    </row>
    <row r="149" spans="1:35" x14ac:dyDescent="0.2">
      <c r="A149" t="s">
        <v>308</v>
      </c>
      <c r="B149" t="s">
        <v>354</v>
      </c>
      <c r="C149" s="168" t="str">
        <f t="shared" si="8"/>
        <v>'4a BO details - Ownership'!G11</v>
      </c>
      <c r="D149" t="s">
        <v>0</v>
      </c>
      <c r="E149" t="s">
        <v>0</v>
      </c>
      <c r="F149" t="s">
        <v>0</v>
      </c>
      <c r="G149" t="s">
        <v>0</v>
      </c>
      <c r="H149" t="s">
        <v>0</v>
      </c>
      <c r="I149" t="s">
        <v>0</v>
      </c>
      <c r="J149">
        <v>0</v>
      </c>
      <c r="K149" t="s">
        <v>0</v>
      </c>
      <c r="L149" t="s">
        <v>0</v>
      </c>
      <c r="M149" t="s">
        <v>0</v>
      </c>
      <c r="P149" s="76"/>
      <c r="Q149" s="76"/>
      <c r="R149" s="76"/>
      <c r="S149" s="76"/>
      <c r="T149" s="76"/>
      <c r="U149" s="76"/>
      <c r="V149" s="76"/>
      <c r="W149" s="76"/>
      <c r="X149" s="76"/>
      <c r="Y149" s="76"/>
      <c r="Z149" s="76"/>
      <c r="AA149" s="76"/>
      <c r="AB149" s="76"/>
      <c r="AC149" s="76"/>
      <c r="AD149" s="76"/>
      <c r="AE149" s="76"/>
      <c r="AF149" s="76"/>
      <c r="AG149" s="76"/>
      <c r="AH149" s="76"/>
      <c r="AI149" s="76"/>
    </row>
    <row r="150" spans="1:35" x14ac:dyDescent="0.2">
      <c r="A150" t="s">
        <v>308</v>
      </c>
      <c r="B150" t="s">
        <v>355</v>
      </c>
      <c r="C150" s="168" t="str">
        <f t="shared" si="8"/>
        <v>'4a BO details - Ownership'!G12</v>
      </c>
      <c r="D150" t="s">
        <v>29</v>
      </c>
      <c r="E150" t="s">
        <v>29</v>
      </c>
      <c r="F150" t="s">
        <v>29</v>
      </c>
      <c r="G150" t="s">
        <v>29</v>
      </c>
      <c r="H150" t="s">
        <v>29</v>
      </c>
      <c r="I150" t="s">
        <v>29</v>
      </c>
      <c r="J150">
        <v>0</v>
      </c>
      <c r="K150" t="s">
        <v>29</v>
      </c>
      <c r="L150" t="s">
        <v>29</v>
      </c>
      <c r="M150" t="s">
        <v>29</v>
      </c>
      <c r="P150" s="76"/>
      <c r="Q150" s="76"/>
      <c r="R150" s="76"/>
      <c r="S150" s="76"/>
      <c r="T150" s="76"/>
      <c r="U150" s="76"/>
      <c r="V150" s="76"/>
      <c r="W150" s="76"/>
      <c r="X150" s="76"/>
      <c r="Y150" s="76"/>
      <c r="Z150" s="76"/>
      <c r="AA150" s="76"/>
      <c r="AB150" s="76"/>
      <c r="AC150" s="76"/>
      <c r="AD150" s="76"/>
      <c r="AE150" s="76"/>
      <c r="AF150" s="76"/>
      <c r="AG150" s="76"/>
      <c r="AH150" s="76"/>
      <c r="AI150" s="76"/>
    </row>
    <row r="151" spans="1:35" x14ac:dyDescent="0.2">
      <c r="A151" t="s">
        <v>308</v>
      </c>
      <c r="B151" t="s">
        <v>356</v>
      </c>
      <c r="C151" s="168" t="str">
        <f t="shared" si="8"/>
        <v>'4a BO details - Ownership'!G13</v>
      </c>
      <c r="D151" t="s">
        <v>29</v>
      </c>
      <c r="E151" t="s">
        <v>29</v>
      </c>
      <c r="F151" t="s">
        <v>29</v>
      </c>
      <c r="G151" t="s">
        <v>29</v>
      </c>
      <c r="H151" t="s">
        <v>29</v>
      </c>
      <c r="I151" t="s">
        <v>29</v>
      </c>
      <c r="J151">
        <v>0</v>
      </c>
      <c r="K151" t="s">
        <v>29</v>
      </c>
      <c r="L151" t="s">
        <v>29</v>
      </c>
      <c r="M151" t="s">
        <v>29</v>
      </c>
      <c r="P151" s="76"/>
      <c r="Q151" s="76"/>
      <c r="R151" s="76"/>
      <c r="S151" s="76"/>
      <c r="T151" s="76"/>
      <c r="U151" s="76"/>
      <c r="V151" s="76"/>
      <c r="W151" s="76"/>
      <c r="X151" s="76"/>
      <c r="Y151" s="76"/>
      <c r="Z151" s="76"/>
      <c r="AA151" s="76"/>
      <c r="AB151" s="76"/>
      <c r="AC151" s="76"/>
      <c r="AD151" s="76"/>
      <c r="AE151" s="76"/>
      <c r="AF151" s="76"/>
      <c r="AG151" s="76"/>
      <c r="AH151" s="76"/>
      <c r="AI151" s="76"/>
    </row>
    <row r="152" spans="1:35" x14ac:dyDescent="0.2">
      <c r="A152" t="s">
        <v>308</v>
      </c>
      <c r="B152" t="s">
        <v>357</v>
      </c>
      <c r="C152" s="168" t="str">
        <f t="shared" si="8"/>
        <v>'4a BO details - Ownership'!G14</v>
      </c>
      <c r="D152" t="s">
        <v>29</v>
      </c>
      <c r="E152" t="s">
        <v>29</v>
      </c>
      <c r="F152" t="s">
        <v>29</v>
      </c>
      <c r="G152" t="s">
        <v>29</v>
      </c>
      <c r="H152" t="s">
        <v>29</v>
      </c>
      <c r="I152" t="s">
        <v>29</v>
      </c>
      <c r="J152">
        <v>0</v>
      </c>
      <c r="K152" t="s">
        <v>29</v>
      </c>
      <c r="L152" t="s">
        <v>29</v>
      </c>
      <c r="M152" t="s">
        <v>29</v>
      </c>
      <c r="P152" s="76"/>
      <c r="Q152" s="76"/>
      <c r="R152" s="76"/>
      <c r="S152" s="76"/>
      <c r="T152" s="76"/>
      <c r="U152" s="76"/>
      <c r="V152" s="76"/>
      <c r="W152" s="76"/>
      <c r="X152" s="76"/>
      <c r="Y152" s="76"/>
      <c r="Z152" s="76"/>
      <c r="AA152" s="76"/>
      <c r="AB152" s="76"/>
      <c r="AC152" s="76"/>
      <c r="AD152" s="76"/>
      <c r="AE152" s="76"/>
      <c r="AF152" s="76"/>
      <c r="AG152" s="76"/>
      <c r="AH152" s="76"/>
      <c r="AI152" s="76"/>
    </row>
    <row r="153" spans="1:35" x14ac:dyDescent="0.2">
      <c r="A153" t="s">
        <v>308</v>
      </c>
      <c r="B153" t="s">
        <v>358</v>
      </c>
      <c r="C153" s="168" t="str">
        <f t="shared" si="8"/>
        <v>'4a BO details - Ownership'!G15</v>
      </c>
      <c r="D153" t="s">
        <v>2</v>
      </c>
      <c r="E153" t="s">
        <v>2</v>
      </c>
      <c r="F153" t="s">
        <v>2</v>
      </c>
      <c r="G153" t="s">
        <v>2</v>
      </c>
      <c r="H153" t="s">
        <v>2</v>
      </c>
      <c r="I153" t="s">
        <v>2</v>
      </c>
      <c r="J153">
        <v>0</v>
      </c>
      <c r="K153" t="s">
        <v>2</v>
      </c>
      <c r="L153" t="s">
        <v>2</v>
      </c>
      <c r="M153" t="s">
        <v>2</v>
      </c>
      <c r="P153" s="76"/>
      <c r="Q153" s="76"/>
      <c r="R153" s="76"/>
      <c r="S153" s="76"/>
      <c r="T153" s="76"/>
      <c r="U153" s="76"/>
      <c r="V153" s="76"/>
      <c r="W153" s="76"/>
      <c r="X153" s="76"/>
      <c r="Y153" s="76"/>
      <c r="Z153" s="76"/>
      <c r="AA153" s="76"/>
      <c r="AB153" s="76"/>
      <c r="AC153" s="76"/>
      <c r="AD153" s="76"/>
      <c r="AE153" s="76"/>
      <c r="AF153" s="76"/>
      <c r="AG153" s="76"/>
      <c r="AH153" s="76"/>
      <c r="AI153" s="76"/>
    </row>
    <row r="154" spans="1:35" x14ac:dyDescent="0.2">
      <c r="A154" t="s">
        <v>308</v>
      </c>
      <c r="B154" t="s">
        <v>359</v>
      </c>
      <c r="C154" s="168" t="str">
        <f t="shared" si="8"/>
        <v>'4a BO details - Ownership'!G16</v>
      </c>
      <c r="D154" t="s">
        <v>0</v>
      </c>
      <c r="E154" t="s">
        <v>0</v>
      </c>
      <c r="F154" t="s">
        <v>0</v>
      </c>
      <c r="G154" t="s">
        <v>0</v>
      </c>
      <c r="H154" t="s">
        <v>0</v>
      </c>
      <c r="I154" t="s">
        <v>0</v>
      </c>
      <c r="J154">
        <v>0</v>
      </c>
      <c r="K154" t="s">
        <v>0</v>
      </c>
      <c r="L154" t="s">
        <v>0</v>
      </c>
      <c r="M154" t="s">
        <v>0</v>
      </c>
      <c r="P154" s="76"/>
      <c r="Q154" s="76"/>
      <c r="R154" s="76"/>
      <c r="S154" s="76"/>
      <c r="T154" s="76"/>
      <c r="U154" s="76"/>
      <c r="V154" s="76"/>
      <c r="W154" s="76"/>
      <c r="X154" s="76"/>
      <c r="Y154" s="76"/>
      <c r="Z154" s="76"/>
      <c r="AA154" s="76"/>
      <c r="AB154" s="76"/>
      <c r="AC154" s="76"/>
      <c r="AD154" s="76"/>
      <c r="AE154" s="76"/>
      <c r="AF154" s="76"/>
      <c r="AG154" s="76"/>
      <c r="AH154" s="76"/>
      <c r="AI154" s="76"/>
    </row>
    <row r="155" spans="1:35" x14ac:dyDescent="0.2">
      <c r="A155" t="s">
        <v>308</v>
      </c>
      <c r="B155" t="s">
        <v>360</v>
      </c>
      <c r="C155" s="168" t="str">
        <f t="shared" si="8"/>
        <v>'4a BO details - Ownership'!G17</v>
      </c>
      <c r="D155" t="s">
        <v>0</v>
      </c>
      <c r="E155" t="s">
        <v>0</v>
      </c>
      <c r="F155" t="s">
        <v>0</v>
      </c>
      <c r="G155" t="s">
        <v>0</v>
      </c>
      <c r="H155" t="s">
        <v>0</v>
      </c>
      <c r="I155" t="s">
        <v>0</v>
      </c>
      <c r="J155">
        <v>0</v>
      </c>
      <c r="K155" t="s">
        <v>0</v>
      </c>
      <c r="L155" t="s">
        <v>0</v>
      </c>
      <c r="M155" t="s">
        <v>0</v>
      </c>
      <c r="P155" s="76"/>
      <c r="Q155" s="76"/>
      <c r="R155" s="76"/>
      <c r="S155" s="76"/>
      <c r="T155" s="76"/>
      <c r="U155" s="76"/>
      <c r="V155" s="76"/>
      <c r="W155" s="76"/>
      <c r="X155" s="76"/>
      <c r="Y155" s="76"/>
      <c r="Z155" s="76"/>
      <c r="AA155" s="76"/>
      <c r="AB155" s="76"/>
      <c r="AC155" s="76"/>
      <c r="AD155" s="76"/>
      <c r="AE155" s="76"/>
      <c r="AF155" s="76"/>
      <c r="AG155" s="76"/>
      <c r="AH155" s="76"/>
      <c r="AI155" s="76"/>
    </row>
    <row r="156" spans="1:35" x14ac:dyDescent="0.2">
      <c r="A156" t="s">
        <v>308</v>
      </c>
      <c r="B156" t="s">
        <v>361</v>
      </c>
      <c r="C156" s="168" t="str">
        <f t="shared" si="8"/>
        <v>'4a BO details - Ownership'!G18</v>
      </c>
      <c r="D156" t="s">
        <v>0</v>
      </c>
      <c r="E156" t="s">
        <v>0</v>
      </c>
      <c r="F156" t="s">
        <v>0</v>
      </c>
      <c r="G156" t="s">
        <v>0</v>
      </c>
      <c r="H156" t="s">
        <v>0</v>
      </c>
      <c r="I156" t="s">
        <v>0</v>
      </c>
      <c r="J156">
        <v>0</v>
      </c>
      <c r="K156" t="s">
        <v>0</v>
      </c>
      <c r="L156" t="s">
        <v>0</v>
      </c>
      <c r="M156" t="s">
        <v>0</v>
      </c>
      <c r="P156" s="76"/>
      <c r="Q156" s="76"/>
      <c r="R156" s="76"/>
      <c r="S156" s="76"/>
      <c r="T156" s="76"/>
      <c r="U156" s="76"/>
      <c r="V156" s="76"/>
      <c r="W156" s="76"/>
      <c r="X156" s="76"/>
      <c r="Y156" s="76"/>
      <c r="Z156" s="76"/>
      <c r="AA156" s="76"/>
      <c r="AB156" s="76"/>
      <c r="AC156" s="76"/>
      <c r="AD156" s="76"/>
      <c r="AE156" s="76"/>
      <c r="AF156" s="76"/>
      <c r="AG156" s="76"/>
      <c r="AH156" s="76"/>
      <c r="AI156" s="76"/>
    </row>
    <row r="157" spans="1:35" x14ac:dyDescent="0.2">
      <c r="A157" t="s">
        <v>308</v>
      </c>
      <c r="B157" t="s">
        <v>362</v>
      </c>
      <c r="C157" s="168" t="str">
        <f t="shared" si="8"/>
        <v>'4a BO details - Ownership'!G19</v>
      </c>
      <c r="D157" t="s">
        <v>0</v>
      </c>
      <c r="E157" t="s">
        <v>0</v>
      </c>
      <c r="F157" t="s">
        <v>0</v>
      </c>
      <c r="G157" t="s">
        <v>0</v>
      </c>
      <c r="H157" t="s">
        <v>0</v>
      </c>
      <c r="I157" t="s">
        <v>0</v>
      </c>
      <c r="J157">
        <v>0</v>
      </c>
      <c r="K157" t="s">
        <v>0</v>
      </c>
      <c r="L157" t="s">
        <v>0</v>
      </c>
      <c r="M157" t="s">
        <v>0</v>
      </c>
      <c r="P157" s="76"/>
      <c r="Q157" s="76"/>
      <c r="R157" s="76"/>
      <c r="S157" s="76"/>
      <c r="T157" s="76"/>
      <c r="U157" s="76"/>
      <c r="V157" s="76"/>
      <c r="W157" s="76"/>
      <c r="X157" s="76"/>
      <c r="Y157" s="76"/>
      <c r="Z157" s="76"/>
      <c r="AA157" s="76"/>
      <c r="AB157" s="76"/>
      <c r="AC157" s="76"/>
      <c r="AD157" s="76"/>
      <c r="AE157" s="76"/>
      <c r="AF157" s="76"/>
      <c r="AG157" s="76"/>
      <c r="AH157" s="76"/>
      <c r="AI157" s="76"/>
    </row>
    <row r="158" spans="1:35" x14ac:dyDescent="0.2">
      <c r="A158" t="s">
        <v>308</v>
      </c>
      <c r="B158" t="s">
        <v>363</v>
      </c>
      <c r="C158" s="168" t="str">
        <f t="shared" si="8"/>
        <v>'4a BO details - Ownership'!G20</v>
      </c>
      <c r="D158" t="s">
        <v>0</v>
      </c>
      <c r="E158" t="s">
        <v>0</v>
      </c>
      <c r="F158" t="s">
        <v>0</v>
      </c>
      <c r="G158" t="s">
        <v>0</v>
      </c>
      <c r="H158" t="s">
        <v>0</v>
      </c>
      <c r="I158" t="s">
        <v>0</v>
      </c>
      <c r="J158">
        <v>0</v>
      </c>
      <c r="K158" t="s">
        <v>0</v>
      </c>
      <c r="L158" t="s">
        <v>0</v>
      </c>
      <c r="M158" t="s">
        <v>0</v>
      </c>
      <c r="P158" s="76"/>
      <c r="Q158" s="76"/>
      <c r="R158" s="76"/>
      <c r="S158" s="76"/>
      <c r="T158" s="76"/>
      <c r="U158" s="76"/>
      <c r="V158" s="76"/>
      <c r="W158" s="76"/>
      <c r="X158" s="76"/>
      <c r="Y158" s="76"/>
      <c r="Z158" s="76"/>
      <c r="AA158" s="76"/>
      <c r="AB158" s="76"/>
      <c r="AC158" s="76"/>
      <c r="AD158" s="76"/>
      <c r="AE158" s="76"/>
      <c r="AF158" s="76"/>
      <c r="AG158" s="76"/>
      <c r="AH158" s="76"/>
      <c r="AI158" s="76"/>
    </row>
    <row r="159" spans="1:35" x14ac:dyDescent="0.2">
      <c r="A159" t="s">
        <v>308</v>
      </c>
      <c r="B159" t="s">
        <v>364</v>
      </c>
      <c r="C159" s="168" t="str">
        <f t="shared" si="8"/>
        <v>'4a BO details - Ownership'!G22</v>
      </c>
      <c r="D159" t="s">
        <v>0</v>
      </c>
      <c r="E159" t="s">
        <v>0</v>
      </c>
      <c r="F159" t="s">
        <v>0</v>
      </c>
      <c r="G159" t="s">
        <v>0</v>
      </c>
      <c r="H159" t="s">
        <v>0</v>
      </c>
      <c r="I159" t="s">
        <v>0</v>
      </c>
      <c r="J159">
        <v>0</v>
      </c>
      <c r="K159" t="s">
        <v>0</v>
      </c>
      <c r="L159" t="s">
        <v>0</v>
      </c>
      <c r="M159" t="s">
        <v>0</v>
      </c>
      <c r="P159" s="76"/>
      <c r="Q159" s="76"/>
      <c r="R159" s="76"/>
      <c r="S159" s="76"/>
      <c r="T159" s="76"/>
      <c r="U159" s="76"/>
      <c r="V159" s="76"/>
      <c r="W159" s="76"/>
      <c r="X159" s="76"/>
      <c r="Y159" s="76"/>
      <c r="Z159" s="76"/>
      <c r="AA159" s="76"/>
      <c r="AB159" s="76"/>
      <c r="AC159" s="76"/>
      <c r="AD159" s="76"/>
      <c r="AE159" s="76"/>
      <c r="AF159" s="76"/>
      <c r="AG159" s="76"/>
      <c r="AH159" s="76"/>
      <c r="AI159" s="76"/>
    </row>
    <row r="160" spans="1:35" x14ac:dyDescent="0.2">
      <c r="A160" t="s">
        <v>308</v>
      </c>
      <c r="B160" t="s">
        <v>365</v>
      </c>
      <c r="C160" s="168" t="str">
        <f t="shared" si="8"/>
        <v>'4a BO details - Ownership'!G23</v>
      </c>
      <c r="D160" t="s">
        <v>0</v>
      </c>
      <c r="E160" t="s">
        <v>0</v>
      </c>
      <c r="F160" t="s">
        <v>0</v>
      </c>
      <c r="G160" t="s">
        <v>0</v>
      </c>
      <c r="H160" t="s">
        <v>0</v>
      </c>
      <c r="I160" t="s">
        <v>0</v>
      </c>
      <c r="J160">
        <v>0</v>
      </c>
      <c r="K160" t="s">
        <v>0</v>
      </c>
      <c r="L160" t="s">
        <v>0</v>
      </c>
      <c r="M160" t="s">
        <v>0</v>
      </c>
      <c r="P160" s="76"/>
      <c r="Q160" s="76"/>
      <c r="R160" s="76"/>
      <c r="S160" s="76"/>
      <c r="T160" s="76"/>
      <c r="U160" s="76"/>
      <c r="V160" s="76"/>
      <c r="W160" s="76"/>
      <c r="X160" s="76"/>
      <c r="Y160" s="76"/>
      <c r="Z160" s="76"/>
      <c r="AA160" s="76"/>
      <c r="AB160" s="76"/>
      <c r="AC160" s="76"/>
      <c r="AD160" s="76"/>
      <c r="AE160" s="76"/>
      <c r="AF160" s="76"/>
      <c r="AG160" s="76"/>
      <c r="AH160" s="76"/>
      <c r="AI160" s="76"/>
    </row>
    <row r="161" spans="1:35" x14ac:dyDescent="0.2">
      <c r="A161" t="s">
        <v>308</v>
      </c>
      <c r="B161" t="s">
        <v>366</v>
      </c>
      <c r="C161" s="168" t="str">
        <f t="shared" si="8"/>
        <v>'4a BO details - Ownership'!G24</v>
      </c>
      <c r="D161" t="s">
        <v>1</v>
      </c>
      <c r="E161" t="s">
        <v>1</v>
      </c>
      <c r="F161" t="s">
        <v>1</v>
      </c>
      <c r="G161" t="s">
        <v>1</v>
      </c>
      <c r="H161" t="s">
        <v>1</v>
      </c>
      <c r="I161" t="s">
        <v>1</v>
      </c>
      <c r="J161">
        <v>0</v>
      </c>
      <c r="K161" t="s">
        <v>1</v>
      </c>
      <c r="L161" t="s">
        <v>1</v>
      </c>
      <c r="M161" t="s">
        <v>1</v>
      </c>
      <c r="P161" s="76"/>
      <c r="Q161" s="76"/>
      <c r="R161" s="76"/>
      <c r="S161" s="76"/>
      <c r="T161" s="76"/>
      <c r="U161" s="76"/>
      <c r="V161" s="76"/>
      <c r="W161" s="76"/>
      <c r="X161" s="76"/>
      <c r="Y161" s="76"/>
      <c r="Z161" s="76"/>
      <c r="AA161" s="76"/>
      <c r="AB161" s="76"/>
      <c r="AC161" s="76"/>
      <c r="AD161" s="76"/>
      <c r="AE161" s="76"/>
      <c r="AF161" s="76"/>
      <c r="AG161" s="76"/>
      <c r="AH161" s="76"/>
      <c r="AI161" s="76"/>
    </row>
    <row r="162" spans="1:35" x14ac:dyDescent="0.2">
      <c r="A162" t="s">
        <v>308</v>
      </c>
      <c r="B162" t="s">
        <v>367</v>
      </c>
      <c r="C162" s="168" t="str">
        <f t="shared" si="8"/>
        <v>'4a BO details - Ownership'!G26</v>
      </c>
      <c r="D162" t="s">
        <v>0</v>
      </c>
      <c r="E162" t="s">
        <v>0</v>
      </c>
      <c r="F162" t="s">
        <v>0</v>
      </c>
      <c r="G162" t="s">
        <v>0</v>
      </c>
      <c r="H162" t="s">
        <v>0</v>
      </c>
      <c r="I162" t="s">
        <v>0</v>
      </c>
      <c r="J162">
        <v>0</v>
      </c>
      <c r="K162" t="s">
        <v>0</v>
      </c>
      <c r="L162" t="s">
        <v>0</v>
      </c>
      <c r="M162" t="s">
        <v>0</v>
      </c>
      <c r="P162" s="76"/>
      <c r="Q162" s="76"/>
      <c r="R162" s="76"/>
      <c r="S162" s="76"/>
      <c r="T162" s="76"/>
      <c r="U162" s="76"/>
      <c r="V162" s="76"/>
      <c r="W162" s="76"/>
      <c r="X162" s="76"/>
      <c r="Y162" s="76"/>
      <c r="Z162" s="76"/>
      <c r="AA162" s="76"/>
      <c r="AB162" s="76"/>
      <c r="AC162" s="76"/>
      <c r="AD162" s="76"/>
      <c r="AE162" s="76"/>
      <c r="AF162" s="76"/>
      <c r="AG162" s="76"/>
      <c r="AH162" s="76"/>
      <c r="AI162" s="76"/>
    </row>
    <row r="163" spans="1:35" x14ac:dyDescent="0.2">
      <c r="A163" t="s">
        <v>308</v>
      </c>
      <c r="B163" t="s">
        <v>368</v>
      </c>
      <c r="C163" s="168" t="str">
        <f t="shared" si="8"/>
        <v>'4a BO details - Ownership'!G27</v>
      </c>
      <c r="D163" t="s">
        <v>1</v>
      </c>
      <c r="E163" t="s">
        <v>1</v>
      </c>
      <c r="F163" t="s">
        <v>1</v>
      </c>
      <c r="G163" t="s">
        <v>1</v>
      </c>
      <c r="H163" t="s">
        <v>1</v>
      </c>
      <c r="I163" t="s">
        <v>1</v>
      </c>
      <c r="J163">
        <v>0</v>
      </c>
      <c r="K163" t="s">
        <v>1</v>
      </c>
      <c r="L163" t="s">
        <v>1</v>
      </c>
      <c r="M163" t="s">
        <v>1</v>
      </c>
      <c r="P163" s="76"/>
      <c r="Q163" s="76"/>
      <c r="R163" s="76"/>
      <c r="S163" s="76"/>
      <c r="T163" s="76"/>
      <c r="U163" s="76"/>
      <c r="V163" s="76"/>
      <c r="W163" s="76"/>
      <c r="X163" s="76"/>
      <c r="Y163" s="76"/>
      <c r="Z163" s="76"/>
      <c r="AA163" s="76"/>
      <c r="AB163" s="76"/>
      <c r="AC163" s="76"/>
      <c r="AD163" s="76"/>
      <c r="AE163" s="76"/>
      <c r="AF163" s="76"/>
      <c r="AG163" s="76"/>
      <c r="AH163" s="76"/>
      <c r="AI163" s="76"/>
    </row>
    <row r="164" spans="1:35" x14ac:dyDescent="0.2">
      <c r="A164" t="s">
        <v>308</v>
      </c>
      <c r="B164" t="s">
        <v>369</v>
      </c>
      <c r="C164" s="168" t="str">
        <f t="shared" si="8"/>
        <v>'4a BO details - Ownership'!G31</v>
      </c>
      <c r="D164" t="s">
        <v>8</v>
      </c>
      <c r="E164" t="s">
        <v>8</v>
      </c>
      <c r="F164" t="s">
        <v>8</v>
      </c>
      <c r="G164" t="s">
        <v>8</v>
      </c>
      <c r="H164" t="s">
        <v>8</v>
      </c>
      <c r="I164" t="s">
        <v>8</v>
      </c>
      <c r="J164">
        <v>0</v>
      </c>
      <c r="K164" t="s">
        <v>8</v>
      </c>
      <c r="L164" t="s">
        <v>8</v>
      </c>
      <c r="M164" t="s">
        <v>8</v>
      </c>
      <c r="P164" s="76"/>
      <c r="Q164" s="76"/>
      <c r="R164" s="76"/>
      <c r="S164" s="76"/>
      <c r="T164" s="76"/>
      <c r="U164" s="76"/>
      <c r="V164" s="76"/>
      <c r="W164" s="76"/>
      <c r="X164" s="76"/>
      <c r="Y164" s="76"/>
      <c r="Z164" s="76"/>
      <c r="AA164" s="76"/>
      <c r="AB164" s="76"/>
      <c r="AC164" s="76"/>
      <c r="AD164" s="76"/>
      <c r="AE164" s="76"/>
      <c r="AF164" s="76"/>
      <c r="AG164" s="76"/>
      <c r="AH164" s="76"/>
      <c r="AI164" s="76"/>
    </row>
    <row r="165" spans="1:35" x14ac:dyDescent="0.2">
      <c r="A165" t="s">
        <v>308</v>
      </c>
      <c r="B165" t="s">
        <v>370</v>
      </c>
      <c r="C165" s="168" t="str">
        <f t="shared" si="8"/>
        <v>'4a BO details - Ownership'!G32</v>
      </c>
      <c r="D165" t="s">
        <v>0</v>
      </c>
      <c r="E165" t="s">
        <v>0</v>
      </c>
      <c r="F165" t="s">
        <v>0</v>
      </c>
      <c r="G165" t="s">
        <v>0</v>
      </c>
      <c r="H165" t="s">
        <v>0</v>
      </c>
      <c r="I165" t="s">
        <v>0</v>
      </c>
      <c r="J165">
        <v>0</v>
      </c>
      <c r="K165" t="s">
        <v>0</v>
      </c>
      <c r="L165" t="s">
        <v>0</v>
      </c>
      <c r="M165" t="s">
        <v>0</v>
      </c>
      <c r="P165" s="76"/>
      <c r="Q165" s="76"/>
      <c r="R165" s="76"/>
      <c r="S165" s="76"/>
      <c r="T165" s="76"/>
      <c r="U165" s="76"/>
      <c r="V165" s="76"/>
      <c r="W165" s="76"/>
      <c r="X165" s="76"/>
      <c r="Y165" s="76"/>
      <c r="Z165" s="76"/>
      <c r="AA165" s="76"/>
      <c r="AB165" s="76"/>
      <c r="AC165" s="76"/>
      <c r="AD165" s="76"/>
      <c r="AE165" s="76"/>
      <c r="AF165" s="76"/>
      <c r="AG165" s="76"/>
      <c r="AH165" s="76"/>
      <c r="AI165" s="76"/>
    </row>
    <row r="166" spans="1:35" x14ac:dyDescent="0.2">
      <c r="A166" t="s">
        <v>308</v>
      </c>
      <c r="B166" t="s">
        <v>371</v>
      </c>
      <c r="C166" s="168" t="str">
        <f t="shared" si="8"/>
        <v>'4a BO details - Ownership'!G34</v>
      </c>
      <c r="D166" t="s">
        <v>8</v>
      </c>
      <c r="E166" t="s">
        <v>8</v>
      </c>
      <c r="F166" t="s">
        <v>8</v>
      </c>
      <c r="G166" t="s">
        <v>8</v>
      </c>
      <c r="H166" t="s">
        <v>8</v>
      </c>
      <c r="I166" t="s">
        <v>8</v>
      </c>
      <c r="J166">
        <v>0</v>
      </c>
      <c r="K166" t="s">
        <v>8</v>
      </c>
      <c r="L166" t="s">
        <v>8</v>
      </c>
      <c r="M166" t="s">
        <v>8</v>
      </c>
      <c r="P166" s="76"/>
      <c r="Q166" s="76"/>
      <c r="R166" s="76"/>
      <c r="S166" s="76"/>
      <c r="T166" s="76"/>
      <c r="U166" s="76"/>
      <c r="V166" s="76"/>
      <c r="W166" s="76"/>
      <c r="X166" s="76"/>
      <c r="Y166" s="76"/>
      <c r="Z166" s="76"/>
      <c r="AA166" s="76"/>
      <c r="AB166" s="76"/>
      <c r="AC166" s="76"/>
      <c r="AD166" s="76"/>
      <c r="AE166" s="76"/>
      <c r="AF166" s="76"/>
      <c r="AG166" s="76"/>
      <c r="AH166" s="76"/>
      <c r="AI166" s="76"/>
    </row>
    <row r="167" spans="1:35" x14ac:dyDescent="0.2">
      <c r="A167" t="s">
        <v>308</v>
      </c>
      <c r="B167" t="s">
        <v>372</v>
      </c>
      <c r="C167" s="168" t="str">
        <f t="shared" si="8"/>
        <v>'4a BO details - Ownership'!G35</v>
      </c>
      <c r="D167" t="s">
        <v>0</v>
      </c>
      <c r="E167" t="s">
        <v>0</v>
      </c>
      <c r="F167" t="s">
        <v>0</v>
      </c>
      <c r="G167" t="s">
        <v>0</v>
      </c>
      <c r="H167" t="s">
        <v>0</v>
      </c>
      <c r="I167" t="s">
        <v>0</v>
      </c>
      <c r="J167">
        <v>0</v>
      </c>
      <c r="K167" t="s">
        <v>0</v>
      </c>
      <c r="L167" t="s">
        <v>0</v>
      </c>
      <c r="M167" t="s">
        <v>0</v>
      </c>
      <c r="P167" s="76"/>
      <c r="Q167" s="76"/>
      <c r="R167" s="76"/>
      <c r="S167" s="76"/>
      <c r="T167" s="76"/>
      <c r="U167" s="76"/>
      <c r="V167" s="76"/>
      <c r="W167" s="76"/>
      <c r="X167" s="76"/>
      <c r="Y167" s="76"/>
      <c r="Z167" s="76"/>
      <c r="AA167" s="76"/>
      <c r="AB167" s="76"/>
      <c r="AC167" s="76"/>
      <c r="AD167" s="76"/>
      <c r="AE167" s="76"/>
      <c r="AF167" s="76"/>
      <c r="AG167" s="76"/>
      <c r="AH167" s="76"/>
      <c r="AI167" s="76"/>
    </row>
    <row r="168" spans="1:35" x14ac:dyDescent="0.2">
      <c r="P168" s="76"/>
      <c r="Q168" s="76"/>
      <c r="R168" s="76"/>
      <c r="S168" s="76"/>
      <c r="T168" s="76"/>
      <c r="U168" s="76"/>
      <c r="V168" s="76"/>
      <c r="W168" s="76"/>
      <c r="X168" s="76"/>
      <c r="Y168" s="76"/>
      <c r="Z168" s="76"/>
      <c r="AA168" s="76"/>
      <c r="AB168" s="76"/>
      <c r="AC168" s="76"/>
      <c r="AD168" s="76"/>
      <c r="AE168" s="76"/>
      <c r="AF168" s="76"/>
      <c r="AG168" s="76"/>
      <c r="AH168" s="76"/>
      <c r="AI168" s="76"/>
    </row>
    <row r="169" spans="1:35" x14ac:dyDescent="0.2">
      <c r="A169" t="s">
        <v>373</v>
      </c>
      <c r="B169" t="s">
        <v>258</v>
      </c>
      <c r="C169" s="168" t="str">
        <f t="shared" ref="C169:C232" si="9">"'"&amp;A169&amp;"'!"&amp;$B169</f>
        <v>'4b BO details - Control'!D9</v>
      </c>
      <c r="D169" t="s">
        <v>0</v>
      </c>
      <c r="E169" t="s">
        <v>0</v>
      </c>
      <c r="F169" t="s">
        <v>0</v>
      </c>
      <c r="G169" t="s">
        <v>0</v>
      </c>
      <c r="H169" t="s">
        <v>0</v>
      </c>
      <c r="I169" t="s">
        <v>505</v>
      </c>
      <c r="J169" t="s">
        <v>0</v>
      </c>
      <c r="K169">
        <v>0</v>
      </c>
      <c r="L169" t="s">
        <v>0</v>
      </c>
      <c r="M169" t="s">
        <v>0</v>
      </c>
      <c r="P169" s="76"/>
      <c r="Q169" s="76"/>
      <c r="R169" s="76"/>
      <c r="S169" s="76"/>
      <c r="T169" s="76"/>
      <c r="U169" s="76"/>
      <c r="V169" s="76"/>
      <c r="W169" s="76"/>
      <c r="X169" s="76"/>
      <c r="Y169" s="76"/>
      <c r="Z169" s="76"/>
      <c r="AA169" s="76"/>
      <c r="AB169" s="76"/>
      <c r="AC169" s="76"/>
      <c r="AD169" s="76"/>
      <c r="AE169" s="76"/>
      <c r="AF169" s="76"/>
      <c r="AG169" s="76"/>
      <c r="AH169" s="76"/>
      <c r="AI169" s="76"/>
    </row>
    <row r="170" spans="1:35" x14ac:dyDescent="0.2">
      <c r="A170" t="s">
        <v>373</v>
      </c>
      <c r="B170" t="s">
        <v>264</v>
      </c>
      <c r="C170" s="168" t="str">
        <f t="shared" si="9"/>
        <v>'4b BO details - Control'!D10</v>
      </c>
      <c r="D170" t="s">
        <v>8</v>
      </c>
      <c r="E170" t="s">
        <v>8</v>
      </c>
      <c r="F170" t="s">
        <v>8</v>
      </c>
      <c r="G170" t="s">
        <v>8</v>
      </c>
      <c r="H170" t="s">
        <v>8</v>
      </c>
      <c r="I170" t="s">
        <v>37</v>
      </c>
      <c r="J170" t="s">
        <v>8</v>
      </c>
      <c r="K170">
        <v>0</v>
      </c>
      <c r="L170" t="s">
        <v>8</v>
      </c>
      <c r="M170" t="s">
        <v>8</v>
      </c>
      <c r="P170" s="76"/>
      <c r="Q170" s="76"/>
      <c r="R170" s="76"/>
      <c r="S170" s="76"/>
      <c r="T170" s="76"/>
      <c r="U170" s="76"/>
      <c r="V170" s="76"/>
      <c r="W170" s="76"/>
      <c r="X170" s="76"/>
      <c r="Y170" s="76"/>
      <c r="Z170" s="76"/>
      <c r="AA170" s="76"/>
      <c r="AB170" s="76"/>
      <c r="AC170" s="76"/>
      <c r="AD170" s="76"/>
      <c r="AE170" s="76"/>
      <c r="AF170" s="76"/>
      <c r="AG170" s="76"/>
      <c r="AH170" s="76"/>
      <c r="AI170" s="76"/>
    </row>
    <row r="171" spans="1:35" x14ac:dyDescent="0.2">
      <c r="A171" t="s">
        <v>373</v>
      </c>
      <c r="B171" t="s">
        <v>268</v>
      </c>
      <c r="C171" s="168" t="str">
        <f t="shared" si="9"/>
        <v>'4b BO details - Control'!D11</v>
      </c>
      <c r="D171" t="s">
        <v>0</v>
      </c>
      <c r="E171" t="s">
        <v>0</v>
      </c>
      <c r="F171" t="s">
        <v>0</v>
      </c>
      <c r="G171" t="s">
        <v>0</v>
      </c>
      <c r="H171" t="s">
        <v>0</v>
      </c>
      <c r="I171" t="s">
        <v>0</v>
      </c>
      <c r="J171" t="s">
        <v>0</v>
      </c>
      <c r="K171">
        <v>0</v>
      </c>
      <c r="L171" t="s">
        <v>0</v>
      </c>
      <c r="M171" t="s">
        <v>0</v>
      </c>
      <c r="P171" s="76"/>
      <c r="Q171" s="76"/>
      <c r="R171" s="76"/>
      <c r="S171" s="76"/>
      <c r="T171" s="76"/>
      <c r="U171" s="76"/>
      <c r="V171" s="76"/>
      <c r="W171" s="76"/>
      <c r="X171" s="76"/>
      <c r="Y171" s="76"/>
      <c r="Z171" s="76"/>
      <c r="AA171" s="76"/>
      <c r="AB171" s="76"/>
      <c r="AC171" s="76"/>
      <c r="AD171" s="76"/>
      <c r="AE171" s="76"/>
      <c r="AF171" s="76"/>
      <c r="AG171" s="76"/>
      <c r="AH171" s="76"/>
      <c r="AI171" s="76"/>
    </row>
    <row r="172" spans="1:35" x14ac:dyDescent="0.2">
      <c r="A172" t="s">
        <v>373</v>
      </c>
      <c r="B172" t="s">
        <v>272</v>
      </c>
      <c r="C172" s="168" t="str">
        <f t="shared" si="9"/>
        <v>'4b BO details - Control'!D12</v>
      </c>
      <c r="D172" t="s">
        <v>29</v>
      </c>
      <c r="E172" t="s">
        <v>29</v>
      </c>
      <c r="F172" t="s">
        <v>29</v>
      </c>
      <c r="G172" t="s">
        <v>29</v>
      </c>
      <c r="H172" t="s">
        <v>29</v>
      </c>
      <c r="I172" t="s">
        <v>29</v>
      </c>
      <c r="J172" t="s">
        <v>29</v>
      </c>
      <c r="K172">
        <v>0</v>
      </c>
      <c r="L172" t="s">
        <v>29</v>
      </c>
      <c r="M172" t="s">
        <v>29</v>
      </c>
      <c r="P172" s="76"/>
      <c r="Q172" s="76"/>
      <c r="R172" s="76"/>
      <c r="S172" s="76"/>
      <c r="T172" s="76"/>
      <c r="U172" s="76"/>
      <c r="V172" s="76"/>
      <c r="W172" s="76"/>
      <c r="X172" s="76"/>
      <c r="Y172" s="76"/>
      <c r="Z172" s="76"/>
      <c r="AA172" s="76"/>
      <c r="AB172" s="76"/>
      <c r="AC172" s="76"/>
      <c r="AD172" s="76"/>
      <c r="AE172" s="76"/>
      <c r="AF172" s="76"/>
      <c r="AG172" s="76"/>
      <c r="AH172" s="76"/>
      <c r="AI172" s="76"/>
    </row>
    <row r="173" spans="1:35" x14ac:dyDescent="0.2">
      <c r="A173" t="s">
        <v>373</v>
      </c>
      <c r="B173" t="s">
        <v>288</v>
      </c>
      <c r="C173" s="168" t="str">
        <f t="shared" si="9"/>
        <v>'4b BO details - Control'!D13</v>
      </c>
      <c r="D173" t="s">
        <v>29</v>
      </c>
      <c r="E173" t="s">
        <v>29</v>
      </c>
      <c r="F173" t="s">
        <v>29</v>
      </c>
      <c r="G173" t="s">
        <v>29</v>
      </c>
      <c r="H173" t="s">
        <v>29</v>
      </c>
      <c r="I173" t="s">
        <v>29</v>
      </c>
      <c r="J173" t="s">
        <v>29</v>
      </c>
      <c r="K173">
        <v>0</v>
      </c>
      <c r="L173" t="s">
        <v>29</v>
      </c>
      <c r="M173" t="s">
        <v>29</v>
      </c>
      <c r="P173" s="76"/>
      <c r="Q173" s="76"/>
      <c r="R173" s="76"/>
      <c r="S173" s="76"/>
      <c r="T173" s="76"/>
      <c r="U173" s="76"/>
      <c r="V173" s="76"/>
      <c r="W173" s="76"/>
      <c r="X173" s="76"/>
      <c r="Y173" s="76"/>
      <c r="Z173" s="76"/>
      <c r="AA173" s="76"/>
      <c r="AB173" s="76"/>
      <c r="AC173" s="76"/>
      <c r="AD173" s="76"/>
      <c r="AE173" s="76"/>
      <c r="AF173" s="76"/>
      <c r="AG173" s="76"/>
      <c r="AH173" s="76"/>
      <c r="AI173" s="76"/>
    </row>
    <row r="174" spans="1:35" x14ac:dyDescent="0.2">
      <c r="A174" t="s">
        <v>373</v>
      </c>
      <c r="B174" t="s">
        <v>309</v>
      </c>
      <c r="C174" s="168" t="str">
        <f t="shared" si="9"/>
        <v>'4b BO details - Control'!D14</v>
      </c>
      <c r="D174" t="s">
        <v>29</v>
      </c>
      <c r="E174" t="s">
        <v>29</v>
      </c>
      <c r="F174" t="s">
        <v>29</v>
      </c>
      <c r="G174" t="s">
        <v>29</v>
      </c>
      <c r="H174" t="s">
        <v>29</v>
      </c>
      <c r="I174">
        <v>26376</v>
      </c>
      <c r="J174" t="s">
        <v>29</v>
      </c>
      <c r="K174">
        <v>0</v>
      </c>
      <c r="L174" t="s">
        <v>29</v>
      </c>
      <c r="M174" t="s">
        <v>29</v>
      </c>
      <c r="P174" s="76"/>
      <c r="Q174" s="76"/>
      <c r="R174" s="76"/>
      <c r="S174" s="76"/>
      <c r="T174" s="76"/>
      <c r="U174" s="76"/>
      <c r="V174" s="76"/>
      <c r="W174" s="76"/>
      <c r="X174" s="76"/>
      <c r="Y174" s="76"/>
      <c r="Z174" s="76"/>
      <c r="AA174" s="76"/>
      <c r="AB174" s="76"/>
      <c r="AC174" s="76"/>
      <c r="AD174" s="76"/>
      <c r="AE174" s="76"/>
      <c r="AF174" s="76"/>
      <c r="AG174" s="76"/>
      <c r="AH174" s="76"/>
      <c r="AI174" s="76"/>
    </row>
    <row r="175" spans="1:35" x14ac:dyDescent="0.2">
      <c r="A175" t="s">
        <v>373</v>
      </c>
      <c r="B175" t="s">
        <v>310</v>
      </c>
      <c r="C175" s="168" t="str">
        <f t="shared" si="9"/>
        <v>'4b BO details - Control'!D15</v>
      </c>
      <c r="D175" t="s">
        <v>2</v>
      </c>
      <c r="E175" t="s">
        <v>2</v>
      </c>
      <c r="F175" t="s">
        <v>2</v>
      </c>
      <c r="G175" t="s">
        <v>2</v>
      </c>
      <c r="H175" t="s">
        <v>2</v>
      </c>
      <c r="I175" t="s">
        <v>513</v>
      </c>
      <c r="J175" t="s">
        <v>2</v>
      </c>
      <c r="K175">
        <v>0</v>
      </c>
      <c r="L175" t="s">
        <v>2</v>
      </c>
      <c r="M175" t="s">
        <v>2</v>
      </c>
      <c r="P175" s="76"/>
      <c r="Q175" s="76"/>
      <c r="R175" s="76"/>
      <c r="S175" s="76"/>
      <c r="T175" s="76"/>
      <c r="U175" s="76"/>
      <c r="V175" s="76"/>
      <c r="W175" s="76"/>
      <c r="X175" s="76"/>
      <c r="Y175" s="76"/>
      <c r="Z175" s="76"/>
      <c r="AA175" s="76"/>
      <c r="AB175" s="76"/>
      <c r="AC175" s="76"/>
      <c r="AD175" s="76"/>
      <c r="AE175" s="76"/>
      <c r="AF175" s="76"/>
      <c r="AG175" s="76"/>
      <c r="AH175" s="76"/>
      <c r="AI175" s="76"/>
    </row>
    <row r="176" spans="1:35" x14ac:dyDescent="0.2">
      <c r="A176" t="s">
        <v>373</v>
      </c>
      <c r="B176" t="s">
        <v>311</v>
      </c>
      <c r="C176" s="168" t="str">
        <f t="shared" si="9"/>
        <v>'4b BO details - Control'!D16</v>
      </c>
      <c r="D176" t="s">
        <v>0</v>
      </c>
      <c r="E176" t="s">
        <v>0</v>
      </c>
      <c r="F176" t="s">
        <v>0</v>
      </c>
      <c r="G176" t="s">
        <v>0</v>
      </c>
      <c r="H176" t="s">
        <v>0</v>
      </c>
      <c r="I176" t="s">
        <v>487</v>
      </c>
      <c r="J176" t="s">
        <v>0</v>
      </c>
      <c r="K176">
        <v>0</v>
      </c>
      <c r="L176" t="s">
        <v>0</v>
      </c>
      <c r="M176" t="s">
        <v>0</v>
      </c>
      <c r="P176" s="76"/>
      <c r="Q176" s="76"/>
      <c r="R176" s="76"/>
      <c r="S176" s="76"/>
      <c r="T176" s="76"/>
      <c r="U176" s="76"/>
      <c r="V176" s="76"/>
      <c r="W176" s="76"/>
      <c r="X176" s="76"/>
      <c r="Y176" s="76"/>
      <c r="Z176" s="76"/>
      <c r="AA176" s="76"/>
      <c r="AB176" s="76"/>
      <c r="AC176" s="76"/>
      <c r="AD176" s="76"/>
      <c r="AE176" s="76"/>
      <c r="AF176" s="76"/>
      <c r="AG176" s="76"/>
      <c r="AH176" s="76"/>
      <c r="AI176" s="76"/>
    </row>
    <row r="177" spans="1:35" x14ac:dyDescent="0.2">
      <c r="A177" t="s">
        <v>373</v>
      </c>
      <c r="B177" t="s">
        <v>312</v>
      </c>
      <c r="C177" s="168" t="str">
        <f t="shared" si="9"/>
        <v>'4b BO details - Control'!D17</v>
      </c>
      <c r="D177" t="s">
        <v>0</v>
      </c>
      <c r="E177" t="s">
        <v>0</v>
      </c>
      <c r="F177" t="s">
        <v>0</v>
      </c>
      <c r="G177" t="s">
        <v>0</v>
      </c>
      <c r="H177" t="s">
        <v>0</v>
      </c>
      <c r="I177" t="s">
        <v>487</v>
      </c>
      <c r="J177" t="s">
        <v>0</v>
      </c>
      <c r="K177">
        <v>0</v>
      </c>
      <c r="L177" t="s">
        <v>0</v>
      </c>
      <c r="M177" t="s">
        <v>0</v>
      </c>
      <c r="P177" s="76"/>
      <c r="Q177" s="76"/>
      <c r="R177" s="76"/>
      <c r="S177" s="76"/>
      <c r="T177" s="76"/>
      <c r="U177" s="76"/>
      <c r="V177" s="76"/>
      <c r="W177" s="76"/>
      <c r="X177" s="76"/>
      <c r="Y177" s="76"/>
      <c r="Z177" s="76"/>
      <c r="AA177" s="76"/>
      <c r="AB177" s="76"/>
      <c r="AC177" s="76"/>
      <c r="AD177" s="76"/>
      <c r="AE177" s="76"/>
      <c r="AF177" s="76"/>
      <c r="AG177" s="76"/>
      <c r="AH177" s="76"/>
      <c r="AI177" s="76"/>
    </row>
    <row r="178" spans="1:35" x14ac:dyDescent="0.2">
      <c r="A178" t="s">
        <v>373</v>
      </c>
      <c r="B178" t="s">
        <v>313</v>
      </c>
      <c r="C178" s="168" t="str">
        <f t="shared" si="9"/>
        <v>'4b BO details - Control'!D18</v>
      </c>
      <c r="D178" t="s">
        <v>0</v>
      </c>
      <c r="E178" t="s">
        <v>0</v>
      </c>
      <c r="F178" t="s">
        <v>0</v>
      </c>
      <c r="G178" t="s">
        <v>0</v>
      </c>
      <c r="H178" t="s">
        <v>0</v>
      </c>
      <c r="I178" t="s">
        <v>514</v>
      </c>
      <c r="J178" t="s">
        <v>0</v>
      </c>
      <c r="K178">
        <v>0</v>
      </c>
      <c r="L178" t="s">
        <v>0</v>
      </c>
      <c r="M178" t="s">
        <v>0</v>
      </c>
      <c r="P178" s="76"/>
      <c r="Q178" s="76"/>
      <c r="R178" s="76"/>
      <c r="S178" s="76"/>
      <c r="T178" s="76"/>
      <c r="U178" s="76"/>
      <c r="V178" s="76"/>
      <c r="W178" s="76"/>
      <c r="X178" s="76"/>
      <c r="Y178" s="76"/>
      <c r="Z178" s="76"/>
      <c r="AA178" s="76"/>
      <c r="AB178" s="76"/>
      <c r="AC178" s="76"/>
      <c r="AD178" s="76"/>
      <c r="AE178" s="76"/>
      <c r="AF178" s="76"/>
      <c r="AG178" s="76"/>
      <c r="AH178" s="76"/>
      <c r="AI178" s="76"/>
    </row>
    <row r="179" spans="1:35" x14ac:dyDescent="0.2">
      <c r="A179" t="s">
        <v>373</v>
      </c>
      <c r="B179" t="s">
        <v>314</v>
      </c>
      <c r="C179" s="168" t="str">
        <f t="shared" si="9"/>
        <v>'4b BO details - Control'!D19</v>
      </c>
      <c r="D179" t="s">
        <v>0</v>
      </c>
      <c r="E179" t="s">
        <v>0</v>
      </c>
      <c r="F179" t="s">
        <v>0</v>
      </c>
      <c r="G179" t="s">
        <v>0</v>
      </c>
      <c r="H179" t="s">
        <v>0</v>
      </c>
      <c r="I179" t="s">
        <v>0</v>
      </c>
      <c r="J179" t="s">
        <v>0</v>
      </c>
      <c r="K179">
        <v>0</v>
      </c>
      <c r="L179" t="s">
        <v>0</v>
      </c>
      <c r="M179" t="s">
        <v>0</v>
      </c>
    </row>
    <row r="180" spans="1:35" x14ac:dyDescent="0.2">
      <c r="A180" t="s">
        <v>373</v>
      </c>
      <c r="B180" t="s">
        <v>315</v>
      </c>
      <c r="C180" s="168" t="str">
        <f t="shared" si="9"/>
        <v>'4b BO details - Control'!D20</v>
      </c>
      <c r="D180" t="s">
        <v>0</v>
      </c>
      <c r="E180" t="s">
        <v>0</v>
      </c>
      <c r="F180" t="s">
        <v>0</v>
      </c>
      <c r="G180" t="s">
        <v>0</v>
      </c>
      <c r="H180" t="s">
        <v>0</v>
      </c>
      <c r="I180" t="s">
        <v>0</v>
      </c>
      <c r="J180" t="s">
        <v>0</v>
      </c>
      <c r="K180">
        <v>0</v>
      </c>
      <c r="L180" t="s">
        <v>0</v>
      </c>
      <c r="M180" t="s">
        <v>0</v>
      </c>
    </row>
    <row r="181" spans="1:35" x14ac:dyDescent="0.2">
      <c r="A181" t="s">
        <v>373</v>
      </c>
      <c r="B181" t="s">
        <v>316</v>
      </c>
      <c r="C181" s="168" t="str">
        <f t="shared" si="9"/>
        <v>'4b BO details - Control'!D22</v>
      </c>
      <c r="D181" t="s">
        <v>399</v>
      </c>
      <c r="E181" t="s">
        <v>0</v>
      </c>
      <c r="F181" t="s">
        <v>0</v>
      </c>
      <c r="G181" t="s">
        <v>0</v>
      </c>
      <c r="H181" t="s">
        <v>0</v>
      </c>
      <c r="I181" t="s">
        <v>0</v>
      </c>
      <c r="J181" t="s">
        <v>0</v>
      </c>
      <c r="K181">
        <v>0</v>
      </c>
      <c r="L181" t="s">
        <v>0</v>
      </c>
      <c r="M181" t="s">
        <v>0</v>
      </c>
    </row>
    <row r="182" spans="1:35" x14ac:dyDescent="0.2">
      <c r="A182" t="s">
        <v>373</v>
      </c>
      <c r="B182" t="s">
        <v>317</v>
      </c>
      <c r="C182" s="168" t="str">
        <f t="shared" si="9"/>
        <v>'4b BO details - Control'!D23</v>
      </c>
      <c r="D182" t="s">
        <v>402</v>
      </c>
      <c r="E182" t="s">
        <v>0</v>
      </c>
      <c r="F182" t="s">
        <v>0</v>
      </c>
      <c r="G182" t="s">
        <v>0</v>
      </c>
      <c r="H182" t="s">
        <v>0</v>
      </c>
      <c r="I182" t="s">
        <v>0</v>
      </c>
      <c r="J182" t="s">
        <v>0</v>
      </c>
      <c r="K182">
        <v>0</v>
      </c>
      <c r="L182" t="s">
        <v>0</v>
      </c>
      <c r="M182" t="s">
        <v>0</v>
      </c>
    </row>
    <row r="183" spans="1:35" x14ac:dyDescent="0.2">
      <c r="A183" t="s">
        <v>373</v>
      </c>
      <c r="B183" t="s">
        <v>318</v>
      </c>
      <c r="C183" s="168" t="str">
        <f t="shared" si="9"/>
        <v>'4b BO details - Control'!D24</v>
      </c>
      <c r="D183" t="s">
        <v>403</v>
      </c>
      <c r="E183" t="s">
        <v>1</v>
      </c>
      <c r="F183" t="s">
        <v>1</v>
      </c>
      <c r="G183" t="s">
        <v>1</v>
      </c>
      <c r="H183" t="s">
        <v>1</v>
      </c>
      <c r="I183" t="s">
        <v>1</v>
      </c>
      <c r="J183" t="s">
        <v>1</v>
      </c>
      <c r="K183">
        <v>0</v>
      </c>
      <c r="L183" t="s">
        <v>1</v>
      </c>
      <c r="M183" t="s">
        <v>1</v>
      </c>
    </row>
    <row r="184" spans="1:35" x14ac:dyDescent="0.2">
      <c r="A184" t="s">
        <v>373</v>
      </c>
      <c r="B184" t="s">
        <v>319</v>
      </c>
      <c r="C184" s="168" t="str">
        <f t="shared" si="9"/>
        <v>'4b BO details - Control'!D26</v>
      </c>
      <c r="D184" t="s">
        <v>0</v>
      </c>
      <c r="E184" t="s">
        <v>0</v>
      </c>
      <c r="F184" t="s">
        <v>0</v>
      </c>
      <c r="G184" t="s">
        <v>0</v>
      </c>
      <c r="H184" t="s">
        <v>0</v>
      </c>
      <c r="I184" t="s">
        <v>0</v>
      </c>
      <c r="J184" t="s">
        <v>0</v>
      </c>
      <c r="K184">
        <v>0</v>
      </c>
      <c r="L184" t="s">
        <v>0</v>
      </c>
      <c r="M184" t="s">
        <v>0</v>
      </c>
    </row>
    <row r="185" spans="1:35" x14ac:dyDescent="0.2">
      <c r="A185" t="s">
        <v>373</v>
      </c>
      <c r="B185" t="s">
        <v>320</v>
      </c>
      <c r="C185" s="168" t="str">
        <f t="shared" si="9"/>
        <v>'4b BO details - Control'!D27</v>
      </c>
      <c r="D185" t="s">
        <v>1</v>
      </c>
      <c r="E185" t="s">
        <v>1</v>
      </c>
      <c r="F185" t="s">
        <v>1</v>
      </c>
      <c r="G185" t="s">
        <v>1</v>
      </c>
      <c r="H185" t="s">
        <v>1</v>
      </c>
      <c r="I185" t="s">
        <v>1</v>
      </c>
      <c r="J185" t="s">
        <v>1</v>
      </c>
      <c r="K185">
        <v>0</v>
      </c>
      <c r="L185" t="s">
        <v>1</v>
      </c>
      <c r="M185" t="s">
        <v>1</v>
      </c>
    </row>
    <row r="186" spans="1:35" x14ac:dyDescent="0.2">
      <c r="A186" t="s">
        <v>373</v>
      </c>
      <c r="B186" t="s">
        <v>321</v>
      </c>
      <c r="C186" s="168" t="str">
        <f t="shared" si="9"/>
        <v>'4b BO details - Control'!D31</v>
      </c>
      <c r="D186" t="s">
        <v>8</v>
      </c>
      <c r="E186" t="s">
        <v>8</v>
      </c>
      <c r="F186" t="s">
        <v>8</v>
      </c>
      <c r="G186" t="s">
        <v>8</v>
      </c>
      <c r="H186" t="s">
        <v>8</v>
      </c>
      <c r="I186" t="s">
        <v>36</v>
      </c>
      <c r="J186" t="s">
        <v>8</v>
      </c>
      <c r="K186">
        <v>0</v>
      </c>
      <c r="L186" t="s">
        <v>8</v>
      </c>
      <c r="M186" t="s">
        <v>8</v>
      </c>
    </row>
    <row r="187" spans="1:35" x14ac:dyDescent="0.2">
      <c r="A187" t="s">
        <v>373</v>
      </c>
      <c r="B187" t="s">
        <v>322</v>
      </c>
      <c r="C187" s="168" t="str">
        <f t="shared" si="9"/>
        <v>'4b BO details - Control'!D32</v>
      </c>
      <c r="D187" t="s">
        <v>404</v>
      </c>
      <c r="E187" t="s">
        <v>0</v>
      </c>
      <c r="F187" t="s">
        <v>0</v>
      </c>
      <c r="G187" t="s">
        <v>0</v>
      </c>
      <c r="H187" t="s">
        <v>0</v>
      </c>
      <c r="I187" t="s">
        <v>0</v>
      </c>
      <c r="J187" t="s">
        <v>0</v>
      </c>
      <c r="K187" t="s">
        <v>443</v>
      </c>
      <c r="L187" t="s">
        <v>0</v>
      </c>
      <c r="M187" t="s">
        <v>0</v>
      </c>
    </row>
    <row r="188" spans="1:35" x14ac:dyDescent="0.2">
      <c r="A188" t="s">
        <v>373</v>
      </c>
      <c r="B188" t="s">
        <v>277</v>
      </c>
      <c r="C188" s="168" t="str">
        <f t="shared" si="9"/>
        <v>'4b BO details - Control'!D34</v>
      </c>
      <c r="D188" t="s">
        <v>8</v>
      </c>
      <c r="E188" t="s">
        <v>8</v>
      </c>
      <c r="F188" t="s">
        <v>8</v>
      </c>
      <c r="G188" t="s">
        <v>8</v>
      </c>
      <c r="H188" t="s">
        <v>8</v>
      </c>
      <c r="I188" t="s">
        <v>37</v>
      </c>
      <c r="J188" t="s">
        <v>8</v>
      </c>
      <c r="K188">
        <v>0</v>
      </c>
      <c r="L188" t="s">
        <v>8</v>
      </c>
      <c r="M188" t="s">
        <v>8</v>
      </c>
    </row>
    <row r="189" spans="1:35" x14ac:dyDescent="0.2">
      <c r="A189" t="s">
        <v>373</v>
      </c>
      <c r="B189" t="s">
        <v>278</v>
      </c>
      <c r="C189" s="168" t="str">
        <f t="shared" si="9"/>
        <v>'4b BO details - Control'!D35</v>
      </c>
      <c r="D189" t="s">
        <v>405</v>
      </c>
      <c r="E189" t="s">
        <v>0</v>
      </c>
      <c r="F189" t="s">
        <v>0</v>
      </c>
      <c r="G189" t="s">
        <v>0</v>
      </c>
      <c r="H189" t="s">
        <v>0</v>
      </c>
      <c r="I189" t="s">
        <v>0</v>
      </c>
      <c r="J189" t="s">
        <v>0</v>
      </c>
      <c r="K189" t="s">
        <v>443</v>
      </c>
      <c r="L189" t="s">
        <v>0</v>
      </c>
      <c r="M189" t="s">
        <v>0</v>
      </c>
    </row>
    <row r="190" spans="1:35" x14ac:dyDescent="0.2">
      <c r="A190" t="s">
        <v>373</v>
      </c>
      <c r="B190" t="s">
        <v>261</v>
      </c>
      <c r="C190" s="168" t="str">
        <f t="shared" si="9"/>
        <v>'4b BO details - Control'!E9</v>
      </c>
      <c r="D190" t="s">
        <v>0</v>
      </c>
      <c r="E190" t="s">
        <v>0</v>
      </c>
      <c r="F190" t="s">
        <v>0</v>
      </c>
      <c r="G190" t="s">
        <v>0</v>
      </c>
      <c r="H190" t="s">
        <v>0</v>
      </c>
      <c r="I190" t="s">
        <v>507</v>
      </c>
      <c r="J190">
        <v>0</v>
      </c>
      <c r="K190" t="s">
        <v>0</v>
      </c>
      <c r="L190" t="s">
        <v>0</v>
      </c>
      <c r="M190" t="s">
        <v>0</v>
      </c>
    </row>
    <row r="191" spans="1:35" x14ac:dyDescent="0.2">
      <c r="A191" t="s">
        <v>373</v>
      </c>
      <c r="B191" t="s">
        <v>265</v>
      </c>
      <c r="C191" s="168" t="str">
        <f t="shared" si="9"/>
        <v>'4b BO details - Control'!E10</v>
      </c>
      <c r="D191" t="s">
        <v>8</v>
      </c>
      <c r="E191" t="s">
        <v>8</v>
      </c>
      <c r="F191" t="s">
        <v>8</v>
      </c>
      <c r="G191" t="s">
        <v>8</v>
      </c>
      <c r="H191" t="s">
        <v>8</v>
      </c>
      <c r="I191" t="s">
        <v>37</v>
      </c>
      <c r="J191">
        <v>0</v>
      </c>
      <c r="K191" t="s">
        <v>8</v>
      </c>
      <c r="L191" t="s">
        <v>8</v>
      </c>
      <c r="M191" t="s">
        <v>8</v>
      </c>
    </row>
    <row r="192" spans="1:35" x14ac:dyDescent="0.2">
      <c r="A192" t="s">
        <v>373</v>
      </c>
      <c r="B192" t="s">
        <v>269</v>
      </c>
      <c r="C192" s="168" t="str">
        <f t="shared" si="9"/>
        <v>'4b BO details - Control'!E11</v>
      </c>
      <c r="D192" t="s">
        <v>0</v>
      </c>
      <c r="E192" t="s">
        <v>0</v>
      </c>
      <c r="F192" t="s">
        <v>0</v>
      </c>
      <c r="G192" t="s">
        <v>0</v>
      </c>
      <c r="H192" t="s">
        <v>0</v>
      </c>
      <c r="I192" t="s">
        <v>0</v>
      </c>
      <c r="J192">
        <v>0</v>
      </c>
      <c r="K192" t="s">
        <v>0</v>
      </c>
      <c r="L192" t="s">
        <v>0</v>
      </c>
      <c r="M192" t="s">
        <v>0</v>
      </c>
    </row>
    <row r="193" spans="1:13" x14ac:dyDescent="0.2">
      <c r="A193" t="s">
        <v>373</v>
      </c>
      <c r="B193" t="s">
        <v>273</v>
      </c>
      <c r="C193" s="168" t="str">
        <f t="shared" si="9"/>
        <v>'4b BO details - Control'!E12</v>
      </c>
      <c r="D193" t="s">
        <v>29</v>
      </c>
      <c r="E193" t="s">
        <v>29</v>
      </c>
      <c r="F193" t="s">
        <v>29</v>
      </c>
      <c r="G193" t="s">
        <v>29</v>
      </c>
      <c r="H193" t="s">
        <v>29</v>
      </c>
      <c r="I193" t="s">
        <v>29</v>
      </c>
      <c r="J193">
        <v>0</v>
      </c>
      <c r="K193" t="s">
        <v>29</v>
      </c>
      <c r="L193" t="s">
        <v>29</v>
      </c>
      <c r="M193" t="s">
        <v>29</v>
      </c>
    </row>
    <row r="194" spans="1:13" x14ac:dyDescent="0.2">
      <c r="A194" t="s">
        <v>373</v>
      </c>
      <c r="B194" t="s">
        <v>289</v>
      </c>
      <c r="C194" s="168" t="str">
        <f t="shared" si="9"/>
        <v>'4b BO details - Control'!E13</v>
      </c>
      <c r="D194" t="s">
        <v>29</v>
      </c>
      <c r="E194" t="s">
        <v>29</v>
      </c>
      <c r="F194" t="s">
        <v>29</v>
      </c>
      <c r="G194" t="s">
        <v>29</v>
      </c>
      <c r="H194" t="s">
        <v>29</v>
      </c>
      <c r="I194" t="s">
        <v>29</v>
      </c>
      <c r="J194">
        <v>0</v>
      </c>
      <c r="K194" t="s">
        <v>29</v>
      </c>
      <c r="L194" t="s">
        <v>29</v>
      </c>
      <c r="M194" t="s">
        <v>29</v>
      </c>
    </row>
    <row r="195" spans="1:13" x14ac:dyDescent="0.2">
      <c r="A195" t="s">
        <v>373</v>
      </c>
      <c r="B195" t="s">
        <v>323</v>
      </c>
      <c r="C195" s="168" t="str">
        <f t="shared" si="9"/>
        <v>'4b BO details - Control'!E14</v>
      </c>
      <c r="D195" t="s">
        <v>29</v>
      </c>
      <c r="E195" t="s">
        <v>29</v>
      </c>
      <c r="F195" t="s">
        <v>29</v>
      </c>
      <c r="G195" t="s">
        <v>29</v>
      </c>
      <c r="H195" t="s">
        <v>29</v>
      </c>
      <c r="I195">
        <v>28440</v>
      </c>
      <c r="J195">
        <v>0</v>
      </c>
      <c r="K195" t="s">
        <v>29</v>
      </c>
      <c r="L195" t="s">
        <v>29</v>
      </c>
      <c r="M195" t="s">
        <v>29</v>
      </c>
    </row>
    <row r="196" spans="1:13" x14ac:dyDescent="0.2">
      <c r="A196" t="s">
        <v>373</v>
      </c>
      <c r="B196" t="s">
        <v>324</v>
      </c>
      <c r="C196" s="168" t="str">
        <f t="shared" si="9"/>
        <v>'4b BO details - Control'!E15</v>
      </c>
      <c r="D196" t="s">
        <v>2</v>
      </c>
      <c r="E196" t="s">
        <v>2</v>
      </c>
      <c r="F196" t="s">
        <v>2</v>
      </c>
      <c r="G196" t="s">
        <v>2</v>
      </c>
      <c r="H196" t="s">
        <v>2</v>
      </c>
      <c r="I196" t="s">
        <v>515</v>
      </c>
      <c r="J196">
        <v>0</v>
      </c>
      <c r="K196" t="s">
        <v>2</v>
      </c>
      <c r="L196" t="s">
        <v>2</v>
      </c>
      <c r="M196" t="s">
        <v>2</v>
      </c>
    </row>
    <row r="197" spans="1:13" x14ac:dyDescent="0.2">
      <c r="A197" t="s">
        <v>373</v>
      </c>
      <c r="B197" t="s">
        <v>325</v>
      </c>
      <c r="C197" s="168" t="str">
        <f t="shared" si="9"/>
        <v>'4b BO details - Control'!E16</v>
      </c>
      <c r="D197" t="s">
        <v>0</v>
      </c>
      <c r="E197" t="s">
        <v>0</v>
      </c>
      <c r="F197" t="s">
        <v>0</v>
      </c>
      <c r="G197" t="s">
        <v>0</v>
      </c>
      <c r="H197" t="s">
        <v>0</v>
      </c>
      <c r="I197" t="s">
        <v>487</v>
      </c>
      <c r="J197">
        <v>0</v>
      </c>
      <c r="K197" t="s">
        <v>0</v>
      </c>
      <c r="L197" t="s">
        <v>0</v>
      </c>
      <c r="M197" t="s">
        <v>0</v>
      </c>
    </row>
    <row r="198" spans="1:13" x14ac:dyDescent="0.2">
      <c r="A198" t="s">
        <v>373</v>
      </c>
      <c r="B198" t="s">
        <v>326</v>
      </c>
      <c r="C198" s="168" t="str">
        <f t="shared" si="9"/>
        <v>'4b BO details - Control'!E17</v>
      </c>
      <c r="D198" t="s">
        <v>0</v>
      </c>
      <c r="E198" t="s">
        <v>0</v>
      </c>
      <c r="F198" t="s">
        <v>0</v>
      </c>
      <c r="G198" t="s">
        <v>0</v>
      </c>
      <c r="H198" t="s">
        <v>0</v>
      </c>
      <c r="I198" t="s">
        <v>487</v>
      </c>
      <c r="J198">
        <v>0</v>
      </c>
      <c r="K198" t="s">
        <v>0</v>
      </c>
      <c r="L198" t="s">
        <v>0</v>
      </c>
      <c r="M198" t="s">
        <v>0</v>
      </c>
    </row>
    <row r="199" spans="1:13" x14ac:dyDescent="0.2">
      <c r="A199" t="s">
        <v>373</v>
      </c>
      <c r="B199" t="s">
        <v>327</v>
      </c>
      <c r="C199" s="168" t="str">
        <f t="shared" si="9"/>
        <v>'4b BO details - Control'!E18</v>
      </c>
      <c r="D199" t="s">
        <v>0</v>
      </c>
      <c r="E199" t="s">
        <v>0</v>
      </c>
      <c r="F199" t="s">
        <v>0</v>
      </c>
      <c r="G199" t="s">
        <v>0</v>
      </c>
      <c r="H199" t="s">
        <v>0</v>
      </c>
      <c r="I199" t="s">
        <v>516</v>
      </c>
      <c r="J199">
        <v>0</v>
      </c>
      <c r="K199" t="s">
        <v>0</v>
      </c>
      <c r="L199" t="s">
        <v>0</v>
      </c>
      <c r="M199" t="s">
        <v>0</v>
      </c>
    </row>
    <row r="200" spans="1:13" x14ac:dyDescent="0.2">
      <c r="A200" t="s">
        <v>373</v>
      </c>
      <c r="B200" t="s">
        <v>328</v>
      </c>
      <c r="C200" s="168" t="str">
        <f t="shared" si="9"/>
        <v>'4b BO details - Control'!E19</v>
      </c>
      <c r="D200" t="s">
        <v>0</v>
      </c>
      <c r="E200" t="s">
        <v>0</v>
      </c>
      <c r="F200" t="s">
        <v>0</v>
      </c>
      <c r="G200" t="s">
        <v>0</v>
      </c>
      <c r="H200" t="s">
        <v>0</v>
      </c>
      <c r="I200" t="s">
        <v>0</v>
      </c>
      <c r="J200">
        <v>0</v>
      </c>
      <c r="K200" t="s">
        <v>0</v>
      </c>
      <c r="L200" t="s">
        <v>0</v>
      </c>
      <c r="M200" t="s">
        <v>0</v>
      </c>
    </row>
    <row r="201" spans="1:13" x14ac:dyDescent="0.2">
      <c r="A201" t="s">
        <v>373</v>
      </c>
      <c r="B201" t="s">
        <v>329</v>
      </c>
      <c r="C201" s="168" t="str">
        <f t="shared" si="9"/>
        <v>'4b BO details - Control'!E20</v>
      </c>
      <c r="D201" t="s">
        <v>0</v>
      </c>
      <c r="E201" t="s">
        <v>0</v>
      </c>
      <c r="F201" t="s">
        <v>0</v>
      </c>
      <c r="G201" t="s">
        <v>0</v>
      </c>
      <c r="H201" t="s">
        <v>0</v>
      </c>
      <c r="I201" t="s">
        <v>0</v>
      </c>
      <c r="J201">
        <v>0</v>
      </c>
      <c r="K201" t="s">
        <v>0</v>
      </c>
      <c r="L201" t="s">
        <v>0</v>
      </c>
      <c r="M201" t="s">
        <v>0</v>
      </c>
    </row>
    <row r="202" spans="1:13" x14ac:dyDescent="0.2">
      <c r="A202" t="s">
        <v>373</v>
      </c>
      <c r="B202" t="s">
        <v>330</v>
      </c>
      <c r="C202" s="168" t="str">
        <f t="shared" si="9"/>
        <v>'4b BO details - Control'!E22</v>
      </c>
      <c r="D202" t="s">
        <v>0</v>
      </c>
      <c r="E202" t="s">
        <v>0</v>
      </c>
      <c r="F202" t="s">
        <v>0</v>
      </c>
      <c r="G202" t="s">
        <v>0</v>
      </c>
      <c r="H202" t="s">
        <v>0</v>
      </c>
      <c r="I202" t="s">
        <v>0</v>
      </c>
      <c r="J202">
        <v>0</v>
      </c>
      <c r="K202" t="s">
        <v>0</v>
      </c>
      <c r="L202" t="s">
        <v>0</v>
      </c>
      <c r="M202" t="s">
        <v>0</v>
      </c>
    </row>
    <row r="203" spans="1:13" x14ac:dyDescent="0.2">
      <c r="A203" t="s">
        <v>373</v>
      </c>
      <c r="B203" t="s">
        <v>331</v>
      </c>
      <c r="C203" s="168" t="str">
        <f t="shared" si="9"/>
        <v>'4b BO details - Control'!E23</v>
      </c>
      <c r="D203" t="s">
        <v>0</v>
      </c>
      <c r="E203" t="s">
        <v>0</v>
      </c>
      <c r="F203" t="s">
        <v>0</v>
      </c>
      <c r="G203" t="s">
        <v>0</v>
      </c>
      <c r="H203" t="s">
        <v>0</v>
      </c>
      <c r="I203" t="s">
        <v>0</v>
      </c>
      <c r="J203">
        <v>0</v>
      </c>
      <c r="K203" t="s">
        <v>0</v>
      </c>
      <c r="L203" t="s">
        <v>0</v>
      </c>
      <c r="M203" t="s">
        <v>0</v>
      </c>
    </row>
    <row r="204" spans="1:13" x14ac:dyDescent="0.2">
      <c r="A204" t="s">
        <v>373</v>
      </c>
      <c r="B204" t="s">
        <v>332</v>
      </c>
      <c r="C204" s="168" t="str">
        <f t="shared" si="9"/>
        <v>'4b BO details - Control'!E24</v>
      </c>
      <c r="D204" t="s">
        <v>1</v>
      </c>
      <c r="E204" t="s">
        <v>1</v>
      </c>
      <c r="F204" t="s">
        <v>1</v>
      </c>
      <c r="G204" t="s">
        <v>1</v>
      </c>
      <c r="H204" t="s">
        <v>1</v>
      </c>
      <c r="I204" t="s">
        <v>1</v>
      </c>
      <c r="J204">
        <v>0</v>
      </c>
      <c r="K204" t="s">
        <v>1</v>
      </c>
      <c r="L204" t="s">
        <v>1</v>
      </c>
      <c r="M204" t="s">
        <v>1</v>
      </c>
    </row>
    <row r="205" spans="1:13" x14ac:dyDescent="0.2">
      <c r="A205" t="s">
        <v>373</v>
      </c>
      <c r="B205" t="s">
        <v>333</v>
      </c>
      <c r="C205" s="168" t="str">
        <f t="shared" si="9"/>
        <v>'4b BO details - Control'!E26</v>
      </c>
      <c r="D205" t="s">
        <v>0</v>
      </c>
      <c r="E205" t="s">
        <v>0</v>
      </c>
      <c r="F205" t="s">
        <v>0</v>
      </c>
      <c r="G205" t="s">
        <v>0</v>
      </c>
      <c r="H205" t="s">
        <v>0</v>
      </c>
      <c r="I205" t="s">
        <v>0</v>
      </c>
      <c r="J205">
        <v>0</v>
      </c>
      <c r="K205" t="s">
        <v>0</v>
      </c>
      <c r="L205" t="s">
        <v>0</v>
      </c>
      <c r="M205" t="s">
        <v>0</v>
      </c>
    </row>
    <row r="206" spans="1:13" x14ac:dyDescent="0.2">
      <c r="A206" t="s">
        <v>373</v>
      </c>
      <c r="B206" t="s">
        <v>334</v>
      </c>
      <c r="C206" s="168" t="str">
        <f t="shared" si="9"/>
        <v>'4b BO details - Control'!E27</v>
      </c>
      <c r="D206" t="s">
        <v>1</v>
      </c>
      <c r="E206" t="s">
        <v>1</v>
      </c>
      <c r="F206" t="s">
        <v>1</v>
      </c>
      <c r="G206" t="s">
        <v>1</v>
      </c>
      <c r="H206" t="s">
        <v>1</v>
      </c>
      <c r="I206" t="s">
        <v>1</v>
      </c>
      <c r="J206">
        <v>0</v>
      </c>
      <c r="K206" t="s">
        <v>1</v>
      </c>
      <c r="L206" t="s">
        <v>1</v>
      </c>
      <c r="M206" t="s">
        <v>1</v>
      </c>
    </row>
    <row r="207" spans="1:13" x14ac:dyDescent="0.2">
      <c r="A207" t="s">
        <v>373</v>
      </c>
      <c r="B207" t="s">
        <v>335</v>
      </c>
      <c r="C207" s="168" t="str">
        <f t="shared" si="9"/>
        <v>'4b BO details - Control'!E31</v>
      </c>
      <c r="D207" t="s">
        <v>8</v>
      </c>
      <c r="E207" t="s">
        <v>8</v>
      </c>
      <c r="F207" t="s">
        <v>8</v>
      </c>
      <c r="G207" t="s">
        <v>8</v>
      </c>
      <c r="H207" t="s">
        <v>8</v>
      </c>
      <c r="I207" t="s">
        <v>36</v>
      </c>
      <c r="J207">
        <v>0</v>
      </c>
      <c r="K207" t="s">
        <v>8</v>
      </c>
      <c r="L207" t="s">
        <v>8</v>
      </c>
      <c r="M207" t="s">
        <v>8</v>
      </c>
    </row>
    <row r="208" spans="1:13" x14ac:dyDescent="0.2">
      <c r="A208" t="s">
        <v>373</v>
      </c>
      <c r="B208" t="s">
        <v>336</v>
      </c>
      <c r="C208" s="168" t="str">
        <f t="shared" si="9"/>
        <v>'4b BO details - Control'!E32</v>
      </c>
      <c r="D208" t="s">
        <v>0</v>
      </c>
      <c r="E208" t="s">
        <v>0</v>
      </c>
      <c r="F208" t="s">
        <v>0</v>
      </c>
      <c r="G208" t="s">
        <v>0</v>
      </c>
      <c r="H208" t="s">
        <v>0</v>
      </c>
      <c r="I208" t="s">
        <v>0</v>
      </c>
      <c r="J208">
        <v>0</v>
      </c>
      <c r="K208" t="s">
        <v>0</v>
      </c>
      <c r="L208" t="s">
        <v>0</v>
      </c>
      <c r="M208" t="s">
        <v>0</v>
      </c>
    </row>
    <row r="209" spans="1:13" x14ac:dyDescent="0.2">
      <c r="A209" t="s">
        <v>373</v>
      </c>
      <c r="B209" t="s">
        <v>337</v>
      </c>
      <c r="C209" s="168" t="str">
        <f t="shared" si="9"/>
        <v>'4b BO details - Control'!E34</v>
      </c>
      <c r="D209" t="s">
        <v>8</v>
      </c>
      <c r="E209" t="s">
        <v>8</v>
      </c>
      <c r="F209" t="s">
        <v>8</v>
      </c>
      <c r="G209" t="s">
        <v>8</v>
      </c>
      <c r="H209" t="s">
        <v>8</v>
      </c>
      <c r="I209" t="s">
        <v>37</v>
      </c>
      <c r="J209">
        <v>0</v>
      </c>
      <c r="K209" t="s">
        <v>8</v>
      </c>
      <c r="L209" t="s">
        <v>8</v>
      </c>
      <c r="M209" t="s">
        <v>8</v>
      </c>
    </row>
    <row r="210" spans="1:13" x14ac:dyDescent="0.2">
      <c r="A210" t="s">
        <v>373</v>
      </c>
      <c r="B210" t="s">
        <v>293</v>
      </c>
      <c r="C210" s="168" t="str">
        <f t="shared" si="9"/>
        <v>'4b BO details - Control'!E35</v>
      </c>
      <c r="D210" t="s">
        <v>0</v>
      </c>
      <c r="E210" t="s">
        <v>0</v>
      </c>
      <c r="F210" t="s">
        <v>0</v>
      </c>
      <c r="G210" t="s">
        <v>0</v>
      </c>
      <c r="H210" t="s">
        <v>0</v>
      </c>
      <c r="I210" t="s">
        <v>0</v>
      </c>
      <c r="J210">
        <v>0</v>
      </c>
      <c r="K210" t="s">
        <v>0</v>
      </c>
      <c r="L210" t="s">
        <v>0</v>
      </c>
      <c r="M210" t="s">
        <v>0</v>
      </c>
    </row>
    <row r="211" spans="1:13" x14ac:dyDescent="0.2">
      <c r="A211" t="s">
        <v>373</v>
      </c>
      <c r="B211" t="s">
        <v>262</v>
      </c>
      <c r="C211" s="168" t="str">
        <f t="shared" si="9"/>
        <v>'4b BO details - Control'!F9</v>
      </c>
      <c r="D211" t="s">
        <v>0</v>
      </c>
      <c r="E211" t="s">
        <v>0</v>
      </c>
      <c r="F211" t="s">
        <v>0</v>
      </c>
      <c r="G211" t="s">
        <v>0</v>
      </c>
      <c r="H211" t="s">
        <v>0</v>
      </c>
      <c r="I211" t="s">
        <v>508</v>
      </c>
      <c r="J211">
        <v>0</v>
      </c>
      <c r="K211" t="s">
        <v>0</v>
      </c>
      <c r="L211" t="s">
        <v>0</v>
      </c>
      <c r="M211" t="s">
        <v>0</v>
      </c>
    </row>
    <row r="212" spans="1:13" x14ac:dyDescent="0.2">
      <c r="A212" t="s">
        <v>373</v>
      </c>
      <c r="B212" t="s">
        <v>266</v>
      </c>
      <c r="C212" s="168" t="str">
        <f t="shared" si="9"/>
        <v>'4b BO details - Control'!F10</v>
      </c>
      <c r="D212" t="s">
        <v>8</v>
      </c>
      <c r="E212" t="s">
        <v>8</v>
      </c>
      <c r="F212" t="s">
        <v>8</v>
      </c>
      <c r="G212" t="s">
        <v>8</v>
      </c>
      <c r="H212" t="s">
        <v>8</v>
      </c>
      <c r="I212" t="s">
        <v>37</v>
      </c>
      <c r="J212">
        <v>0</v>
      </c>
      <c r="K212" t="s">
        <v>8</v>
      </c>
      <c r="L212" t="s">
        <v>8</v>
      </c>
      <c r="M212" t="s">
        <v>8</v>
      </c>
    </row>
    <row r="213" spans="1:13" x14ac:dyDescent="0.2">
      <c r="A213" t="s">
        <v>373</v>
      </c>
      <c r="B213" t="s">
        <v>270</v>
      </c>
      <c r="C213" s="168" t="str">
        <f t="shared" si="9"/>
        <v>'4b BO details - Control'!F11</v>
      </c>
      <c r="D213" t="s">
        <v>0</v>
      </c>
      <c r="E213" t="s">
        <v>0</v>
      </c>
      <c r="F213" t="s">
        <v>0</v>
      </c>
      <c r="G213" t="s">
        <v>0</v>
      </c>
      <c r="H213" t="s">
        <v>0</v>
      </c>
      <c r="I213" t="s">
        <v>0</v>
      </c>
      <c r="J213">
        <v>0</v>
      </c>
      <c r="K213" t="s">
        <v>0</v>
      </c>
      <c r="L213" t="s">
        <v>0</v>
      </c>
      <c r="M213" t="s">
        <v>0</v>
      </c>
    </row>
    <row r="214" spans="1:13" x14ac:dyDescent="0.2">
      <c r="A214" t="s">
        <v>373</v>
      </c>
      <c r="B214" t="s">
        <v>274</v>
      </c>
      <c r="C214" s="168" t="str">
        <f t="shared" si="9"/>
        <v>'4b BO details - Control'!F12</v>
      </c>
      <c r="D214" t="s">
        <v>29</v>
      </c>
      <c r="E214" t="s">
        <v>29</v>
      </c>
      <c r="F214" t="s">
        <v>29</v>
      </c>
      <c r="G214" t="s">
        <v>29</v>
      </c>
      <c r="H214" t="s">
        <v>29</v>
      </c>
      <c r="I214" t="s">
        <v>29</v>
      </c>
      <c r="J214">
        <v>0</v>
      </c>
      <c r="K214" t="s">
        <v>29</v>
      </c>
      <c r="L214" t="s">
        <v>29</v>
      </c>
      <c r="M214" t="s">
        <v>29</v>
      </c>
    </row>
    <row r="215" spans="1:13" x14ac:dyDescent="0.2">
      <c r="A215" t="s">
        <v>373</v>
      </c>
      <c r="B215" t="s">
        <v>290</v>
      </c>
      <c r="C215" s="168" t="str">
        <f t="shared" si="9"/>
        <v>'4b BO details - Control'!F13</v>
      </c>
      <c r="D215" t="s">
        <v>29</v>
      </c>
      <c r="E215" t="s">
        <v>29</v>
      </c>
      <c r="F215" t="s">
        <v>29</v>
      </c>
      <c r="G215" t="s">
        <v>29</v>
      </c>
      <c r="H215" t="s">
        <v>29</v>
      </c>
      <c r="I215" t="s">
        <v>29</v>
      </c>
      <c r="J215">
        <v>0</v>
      </c>
      <c r="K215" t="s">
        <v>29</v>
      </c>
      <c r="L215" t="s">
        <v>29</v>
      </c>
      <c r="M215" t="s">
        <v>29</v>
      </c>
    </row>
    <row r="216" spans="1:13" x14ac:dyDescent="0.2">
      <c r="A216" t="s">
        <v>373</v>
      </c>
      <c r="B216" t="s">
        <v>338</v>
      </c>
      <c r="C216" s="168" t="str">
        <f t="shared" si="9"/>
        <v>'4b BO details - Control'!F14</v>
      </c>
      <c r="D216" t="s">
        <v>29</v>
      </c>
      <c r="E216" t="s">
        <v>29</v>
      </c>
      <c r="F216" t="s">
        <v>29</v>
      </c>
      <c r="G216" t="s">
        <v>29</v>
      </c>
      <c r="H216" t="s">
        <v>29</v>
      </c>
      <c r="I216">
        <v>26353</v>
      </c>
      <c r="J216">
        <v>0</v>
      </c>
      <c r="K216" t="s">
        <v>29</v>
      </c>
      <c r="L216" t="s">
        <v>29</v>
      </c>
      <c r="M216" t="s">
        <v>29</v>
      </c>
    </row>
    <row r="217" spans="1:13" x14ac:dyDescent="0.2">
      <c r="A217" t="s">
        <v>373</v>
      </c>
      <c r="B217" t="s">
        <v>339</v>
      </c>
      <c r="C217" s="168" t="str">
        <f t="shared" si="9"/>
        <v>'4b BO details - Control'!F15</v>
      </c>
      <c r="D217" t="s">
        <v>2</v>
      </c>
      <c r="E217" t="s">
        <v>2</v>
      </c>
      <c r="F217" t="s">
        <v>2</v>
      </c>
      <c r="G217" t="s">
        <v>2</v>
      </c>
      <c r="H217" t="s">
        <v>2</v>
      </c>
      <c r="I217" t="s">
        <v>517</v>
      </c>
      <c r="J217">
        <v>0</v>
      </c>
      <c r="K217" t="s">
        <v>2</v>
      </c>
      <c r="L217" t="s">
        <v>2</v>
      </c>
      <c r="M217" t="s">
        <v>2</v>
      </c>
    </row>
    <row r="218" spans="1:13" x14ac:dyDescent="0.2">
      <c r="A218" t="s">
        <v>373</v>
      </c>
      <c r="B218" t="s">
        <v>340</v>
      </c>
      <c r="C218" s="168" t="str">
        <f t="shared" si="9"/>
        <v>'4b BO details - Control'!F16</v>
      </c>
      <c r="D218" t="s">
        <v>0</v>
      </c>
      <c r="E218" t="s">
        <v>0</v>
      </c>
      <c r="F218" t="s">
        <v>0</v>
      </c>
      <c r="G218" t="s">
        <v>0</v>
      </c>
      <c r="H218" t="s">
        <v>0</v>
      </c>
      <c r="I218" t="s">
        <v>487</v>
      </c>
      <c r="J218">
        <v>0</v>
      </c>
      <c r="K218" t="s">
        <v>0</v>
      </c>
      <c r="L218" t="s">
        <v>0</v>
      </c>
      <c r="M218" t="s">
        <v>0</v>
      </c>
    </row>
    <row r="219" spans="1:13" x14ac:dyDescent="0.2">
      <c r="A219" t="s">
        <v>373</v>
      </c>
      <c r="B219" t="s">
        <v>341</v>
      </c>
      <c r="C219" s="168" t="str">
        <f t="shared" si="9"/>
        <v>'4b BO details - Control'!F17</v>
      </c>
      <c r="D219" t="s">
        <v>0</v>
      </c>
      <c r="E219" t="s">
        <v>0</v>
      </c>
      <c r="F219" t="s">
        <v>0</v>
      </c>
      <c r="G219" t="s">
        <v>0</v>
      </c>
      <c r="H219" t="s">
        <v>0</v>
      </c>
      <c r="I219" t="s">
        <v>518</v>
      </c>
      <c r="J219">
        <v>0</v>
      </c>
      <c r="K219" t="s">
        <v>0</v>
      </c>
      <c r="L219" t="s">
        <v>0</v>
      </c>
      <c r="M219" t="s">
        <v>0</v>
      </c>
    </row>
    <row r="220" spans="1:13" x14ac:dyDescent="0.2">
      <c r="A220" t="s">
        <v>373</v>
      </c>
      <c r="B220" t="s">
        <v>342</v>
      </c>
      <c r="C220" s="168" t="str">
        <f t="shared" si="9"/>
        <v>'4b BO details - Control'!F18</v>
      </c>
      <c r="D220" t="s">
        <v>0</v>
      </c>
      <c r="E220" t="s">
        <v>0</v>
      </c>
      <c r="F220" t="s">
        <v>0</v>
      </c>
      <c r="G220" t="s">
        <v>0</v>
      </c>
      <c r="H220" t="s">
        <v>0</v>
      </c>
      <c r="I220" t="s">
        <v>519</v>
      </c>
      <c r="J220">
        <v>0</v>
      </c>
      <c r="K220" t="s">
        <v>0</v>
      </c>
      <c r="L220" t="s">
        <v>0</v>
      </c>
      <c r="M220" t="s">
        <v>0</v>
      </c>
    </row>
    <row r="221" spans="1:13" x14ac:dyDescent="0.2">
      <c r="A221" t="s">
        <v>373</v>
      </c>
      <c r="B221" t="s">
        <v>343</v>
      </c>
      <c r="C221" s="168" t="str">
        <f t="shared" si="9"/>
        <v>'4b BO details - Control'!F19</v>
      </c>
      <c r="D221" t="s">
        <v>0</v>
      </c>
      <c r="E221" t="s">
        <v>0</v>
      </c>
      <c r="F221" t="s">
        <v>0</v>
      </c>
      <c r="G221" t="s">
        <v>0</v>
      </c>
      <c r="H221" t="s">
        <v>0</v>
      </c>
      <c r="I221" t="s">
        <v>0</v>
      </c>
      <c r="J221">
        <v>0</v>
      </c>
      <c r="K221" t="s">
        <v>0</v>
      </c>
      <c r="L221" t="s">
        <v>0</v>
      </c>
      <c r="M221" t="s">
        <v>0</v>
      </c>
    </row>
    <row r="222" spans="1:13" x14ac:dyDescent="0.2">
      <c r="A222" t="s">
        <v>373</v>
      </c>
      <c r="B222" t="s">
        <v>344</v>
      </c>
      <c r="C222" s="168" t="str">
        <f t="shared" si="9"/>
        <v>'4b BO details - Control'!F20</v>
      </c>
      <c r="D222" t="s">
        <v>0</v>
      </c>
      <c r="E222" t="s">
        <v>0</v>
      </c>
      <c r="F222" t="s">
        <v>0</v>
      </c>
      <c r="G222" t="s">
        <v>0</v>
      </c>
      <c r="H222" t="s">
        <v>0</v>
      </c>
      <c r="I222" t="s">
        <v>0</v>
      </c>
      <c r="J222">
        <v>0</v>
      </c>
      <c r="K222" t="s">
        <v>0</v>
      </c>
      <c r="L222" t="s">
        <v>0</v>
      </c>
      <c r="M222" t="s">
        <v>0</v>
      </c>
    </row>
    <row r="223" spans="1:13" x14ac:dyDescent="0.2">
      <c r="A223" t="s">
        <v>373</v>
      </c>
      <c r="B223" t="s">
        <v>345</v>
      </c>
      <c r="C223" s="168" t="str">
        <f t="shared" si="9"/>
        <v>'4b BO details - Control'!F22</v>
      </c>
      <c r="D223" t="s">
        <v>0</v>
      </c>
      <c r="E223" t="s">
        <v>0</v>
      </c>
      <c r="F223" t="s">
        <v>0</v>
      </c>
      <c r="G223" t="s">
        <v>0</v>
      </c>
      <c r="H223" t="s">
        <v>0</v>
      </c>
      <c r="I223" t="s">
        <v>0</v>
      </c>
      <c r="J223">
        <v>0</v>
      </c>
      <c r="K223" t="s">
        <v>0</v>
      </c>
      <c r="L223" t="s">
        <v>0</v>
      </c>
      <c r="M223" t="s">
        <v>0</v>
      </c>
    </row>
    <row r="224" spans="1:13" x14ac:dyDescent="0.2">
      <c r="A224" t="s">
        <v>373</v>
      </c>
      <c r="B224" t="s">
        <v>346</v>
      </c>
      <c r="C224" s="168" t="str">
        <f t="shared" si="9"/>
        <v>'4b BO details - Control'!F23</v>
      </c>
      <c r="D224" t="s">
        <v>0</v>
      </c>
      <c r="E224" t="s">
        <v>0</v>
      </c>
      <c r="F224" t="s">
        <v>0</v>
      </c>
      <c r="G224" t="s">
        <v>0</v>
      </c>
      <c r="H224" t="s">
        <v>0</v>
      </c>
      <c r="I224" t="s">
        <v>0</v>
      </c>
      <c r="J224">
        <v>0</v>
      </c>
      <c r="K224" t="s">
        <v>0</v>
      </c>
      <c r="L224" t="s">
        <v>0</v>
      </c>
      <c r="M224" t="s">
        <v>0</v>
      </c>
    </row>
    <row r="225" spans="1:13" x14ac:dyDescent="0.2">
      <c r="A225" t="s">
        <v>373</v>
      </c>
      <c r="B225" t="s">
        <v>347</v>
      </c>
      <c r="C225" s="168" t="str">
        <f t="shared" si="9"/>
        <v>'4b BO details - Control'!F24</v>
      </c>
      <c r="D225" t="s">
        <v>1</v>
      </c>
      <c r="E225" t="s">
        <v>1</v>
      </c>
      <c r="F225" t="s">
        <v>1</v>
      </c>
      <c r="G225" t="s">
        <v>1</v>
      </c>
      <c r="H225" t="s">
        <v>1</v>
      </c>
      <c r="I225" t="s">
        <v>1</v>
      </c>
      <c r="J225">
        <v>0</v>
      </c>
      <c r="K225" t="s">
        <v>1</v>
      </c>
      <c r="L225" t="s">
        <v>1</v>
      </c>
      <c r="M225" t="s">
        <v>1</v>
      </c>
    </row>
    <row r="226" spans="1:13" x14ac:dyDescent="0.2">
      <c r="A226" t="s">
        <v>373</v>
      </c>
      <c r="B226" t="s">
        <v>348</v>
      </c>
      <c r="C226" s="168" t="str">
        <f t="shared" si="9"/>
        <v>'4b BO details - Control'!F26</v>
      </c>
      <c r="D226" t="s">
        <v>0</v>
      </c>
      <c r="E226" t="s">
        <v>0</v>
      </c>
      <c r="F226" t="s">
        <v>0</v>
      </c>
      <c r="G226" t="s">
        <v>0</v>
      </c>
      <c r="H226" t="s">
        <v>0</v>
      </c>
      <c r="I226" t="s">
        <v>0</v>
      </c>
      <c r="J226">
        <v>0</v>
      </c>
      <c r="K226" t="s">
        <v>0</v>
      </c>
      <c r="L226" t="s">
        <v>0</v>
      </c>
      <c r="M226" t="s">
        <v>0</v>
      </c>
    </row>
    <row r="227" spans="1:13" x14ac:dyDescent="0.2">
      <c r="A227" t="s">
        <v>373</v>
      </c>
      <c r="B227" t="s">
        <v>349</v>
      </c>
      <c r="C227" s="168" t="str">
        <f t="shared" si="9"/>
        <v>'4b BO details - Control'!F27</v>
      </c>
      <c r="D227" t="s">
        <v>1</v>
      </c>
      <c r="E227" t="s">
        <v>1</v>
      </c>
      <c r="F227" t="s">
        <v>1</v>
      </c>
      <c r="G227" t="s">
        <v>1</v>
      </c>
      <c r="H227" t="s">
        <v>1</v>
      </c>
      <c r="I227" t="s">
        <v>1</v>
      </c>
      <c r="J227">
        <v>0</v>
      </c>
      <c r="K227" t="s">
        <v>1</v>
      </c>
      <c r="L227" t="s">
        <v>1</v>
      </c>
      <c r="M227" t="s">
        <v>1</v>
      </c>
    </row>
    <row r="228" spans="1:13" x14ac:dyDescent="0.2">
      <c r="A228" t="s">
        <v>373</v>
      </c>
      <c r="B228" t="s">
        <v>291</v>
      </c>
      <c r="C228" s="168" t="str">
        <f t="shared" si="9"/>
        <v>'4b BO details - Control'!F31</v>
      </c>
      <c r="D228" t="s">
        <v>8</v>
      </c>
      <c r="E228" t="s">
        <v>8</v>
      </c>
      <c r="F228" t="s">
        <v>8</v>
      </c>
      <c r="G228" t="s">
        <v>8</v>
      </c>
      <c r="H228" t="s">
        <v>8</v>
      </c>
      <c r="I228" t="s">
        <v>36</v>
      </c>
      <c r="J228">
        <v>0</v>
      </c>
      <c r="K228" t="s">
        <v>8</v>
      </c>
      <c r="L228" t="s">
        <v>8</v>
      </c>
      <c r="M228" t="s">
        <v>8</v>
      </c>
    </row>
    <row r="229" spans="1:13" x14ac:dyDescent="0.2">
      <c r="A229" t="s">
        <v>373</v>
      </c>
      <c r="B229" t="s">
        <v>350</v>
      </c>
      <c r="C229" s="168" t="str">
        <f t="shared" si="9"/>
        <v>'4b BO details - Control'!F32</v>
      </c>
      <c r="D229" t="s">
        <v>0</v>
      </c>
      <c r="E229" t="s">
        <v>0</v>
      </c>
      <c r="F229" t="s">
        <v>0</v>
      </c>
      <c r="G229" t="s">
        <v>0</v>
      </c>
      <c r="H229" t="s">
        <v>0</v>
      </c>
      <c r="I229" t="s">
        <v>0</v>
      </c>
      <c r="J229">
        <v>0</v>
      </c>
      <c r="K229" t="s">
        <v>0</v>
      </c>
      <c r="L229" t="s">
        <v>0</v>
      </c>
      <c r="M229" t="s">
        <v>0</v>
      </c>
    </row>
    <row r="230" spans="1:13" x14ac:dyDescent="0.2">
      <c r="A230" t="s">
        <v>373</v>
      </c>
      <c r="B230" t="s">
        <v>351</v>
      </c>
      <c r="C230" s="168" t="str">
        <f t="shared" si="9"/>
        <v>'4b BO details - Control'!F34</v>
      </c>
      <c r="D230" t="s">
        <v>8</v>
      </c>
      <c r="E230" t="s">
        <v>8</v>
      </c>
      <c r="F230" t="s">
        <v>8</v>
      </c>
      <c r="G230" t="s">
        <v>8</v>
      </c>
      <c r="H230" t="s">
        <v>8</v>
      </c>
      <c r="I230" t="s">
        <v>37</v>
      </c>
      <c r="J230">
        <v>0</v>
      </c>
      <c r="K230" t="s">
        <v>8</v>
      </c>
      <c r="L230" t="s">
        <v>8</v>
      </c>
      <c r="M230" t="s">
        <v>8</v>
      </c>
    </row>
    <row r="231" spans="1:13" x14ac:dyDescent="0.2">
      <c r="A231" t="s">
        <v>373</v>
      </c>
      <c r="B231" t="s">
        <v>294</v>
      </c>
      <c r="C231" s="168" t="str">
        <f t="shared" si="9"/>
        <v>'4b BO details - Control'!F35</v>
      </c>
      <c r="D231" t="s">
        <v>0</v>
      </c>
      <c r="E231" t="s">
        <v>0</v>
      </c>
      <c r="F231" t="s">
        <v>0</v>
      </c>
      <c r="G231" t="s">
        <v>0</v>
      </c>
      <c r="H231" t="s">
        <v>0</v>
      </c>
      <c r="I231" t="s">
        <v>0</v>
      </c>
      <c r="J231">
        <v>0</v>
      </c>
      <c r="K231" t="s">
        <v>0</v>
      </c>
      <c r="L231" t="s">
        <v>0</v>
      </c>
      <c r="M231" t="s">
        <v>0</v>
      </c>
    </row>
    <row r="232" spans="1:13" x14ac:dyDescent="0.2">
      <c r="A232" t="s">
        <v>373</v>
      </c>
      <c r="B232" t="s">
        <v>352</v>
      </c>
      <c r="C232" s="168" t="str">
        <f t="shared" si="9"/>
        <v>'4b BO details - Control'!G9</v>
      </c>
      <c r="D232" t="s">
        <v>0</v>
      </c>
      <c r="E232" t="s">
        <v>0</v>
      </c>
      <c r="F232" t="s">
        <v>0</v>
      </c>
      <c r="G232" t="s">
        <v>0</v>
      </c>
      <c r="H232" t="s">
        <v>0</v>
      </c>
      <c r="I232" t="s">
        <v>509</v>
      </c>
      <c r="J232">
        <v>0</v>
      </c>
      <c r="K232" t="s">
        <v>0</v>
      </c>
      <c r="L232" t="s">
        <v>0</v>
      </c>
      <c r="M232" t="s">
        <v>0</v>
      </c>
    </row>
    <row r="233" spans="1:13" x14ac:dyDescent="0.2">
      <c r="A233" t="s">
        <v>373</v>
      </c>
      <c r="B233" t="s">
        <v>353</v>
      </c>
      <c r="C233" s="168" t="str">
        <f t="shared" ref="C233:C273" si="10">"'"&amp;A233&amp;"'!"&amp;$B233</f>
        <v>'4b BO details - Control'!G10</v>
      </c>
      <c r="D233" t="s">
        <v>8</v>
      </c>
      <c r="E233" t="s">
        <v>8</v>
      </c>
      <c r="F233" t="s">
        <v>8</v>
      </c>
      <c r="G233" t="s">
        <v>8</v>
      </c>
      <c r="H233" t="s">
        <v>8</v>
      </c>
      <c r="I233" t="s">
        <v>37</v>
      </c>
      <c r="J233">
        <v>0</v>
      </c>
      <c r="K233" t="s">
        <v>8</v>
      </c>
      <c r="L233" t="s">
        <v>8</v>
      </c>
      <c r="M233" t="s">
        <v>8</v>
      </c>
    </row>
    <row r="234" spans="1:13" x14ac:dyDescent="0.2">
      <c r="A234" t="s">
        <v>373</v>
      </c>
      <c r="B234" t="s">
        <v>354</v>
      </c>
      <c r="C234" s="168" t="str">
        <f t="shared" si="10"/>
        <v>'4b BO details - Control'!G11</v>
      </c>
      <c r="D234" t="s">
        <v>0</v>
      </c>
      <c r="E234" t="s">
        <v>0</v>
      </c>
      <c r="F234" t="s">
        <v>0</v>
      </c>
      <c r="G234" t="s">
        <v>0</v>
      </c>
      <c r="H234" t="s">
        <v>0</v>
      </c>
      <c r="I234" t="s">
        <v>0</v>
      </c>
      <c r="J234">
        <v>0</v>
      </c>
      <c r="K234" t="s">
        <v>0</v>
      </c>
      <c r="L234" t="s">
        <v>0</v>
      </c>
      <c r="M234" t="s">
        <v>0</v>
      </c>
    </row>
    <row r="235" spans="1:13" x14ac:dyDescent="0.2">
      <c r="A235" t="s">
        <v>373</v>
      </c>
      <c r="B235" t="s">
        <v>355</v>
      </c>
      <c r="C235" s="168" t="str">
        <f t="shared" si="10"/>
        <v>'4b BO details - Control'!G12</v>
      </c>
      <c r="D235" t="s">
        <v>29</v>
      </c>
      <c r="E235" t="s">
        <v>29</v>
      </c>
      <c r="F235" t="s">
        <v>29</v>
      </c>
      <c r="G235" t="s">
        <v>29</v>
      </c>
      <c r="H235" t="s">
        <v>29</v>
      </c>
      <c r="I235" t="s">
        <v>29</v>
      </c>
      <c r="J235">
        <v>0</v>
      </c>
      <c r="K235" t="s">
        <v>29</v>
      </c>
      <c r="L235" t="s">
        <v>29</v>
      </c>
      <c r="M235" t="s">
        <v>29</v>
      </c>
    </row>
    <row r="236" spans="1:13" x14ac:dyDescent="0.2">
      <c r="A236" t="s">
        <v>373</v>
      </c>
      <c r="B236" t="s">
        <v>356</v>
      </c>
      <c r="C236" s="168" t="str">
        <f t="shared" si="10"/>
        <v>'4b BO details - Control'!G13</v>
      </c>
      <c r="D236" t="s">
        <v>29</v>
      </c>
      <c r="E236" t="s">
        <v>29</v>
      </c>
      <c r="F236" t="s">
        <v>29</v>
      </c>
      <c r="G236" t="s">
        <v>29</v>
      </c>
      <c r="H236" t="s">
        <v>29</v>
      </c>
      <c r="I236" t="s">
        <v>29</v>
      </c>
      <c r="J236">
        <v>0</v>
      </c>
      <c r="K236" t="s">
        <v>29</v>
      </c>
      <c r="L236" t="s">
        <v>29</v>
      </c>
      <c r="M236" t="s">
        <v>29</v>
      </c>
    </row>
    <row r="237" spans="1:13" x14ac:dyDescent="0.2">
      <c r="A237" t="s">
        <v>373</v>
      </c>
      <c r="B237" t="s">
        <v>357</v>
      </c>
      <c r="C237" s="168" t="str">
        <f t="shared" si="10"/>
        <v>'4b BO details - Control'!G14</v>
      </c>
      <c r="D237" t="s">
        <v>29</v>
      </c>
      <c r="E237" t="s">
        <v>29</v>
      </c>
      <c r="F237" t="s">
        <v>29</v>
      </c>
      <c r="G237" t="s">
        <v>29</v>
      </c>
      <c r="H237" t="s">
        <v>29</v>
      </c>
      <c r="I237">
        <v>27196</v>
      </c>
      <c r="J237">
        <v>0</v>
      </c>
      <c r="K237" t="s">
        <v>29</v>
      </c>
      <c r="L237" t="s">
        <v>29</v>
      </c>
      <c r="M237" t="s">
        <v>29</v>
      </c>
    </row>
    <row r="238" spans="1:13" x14ac:dyDescent="0.2">
      <c r="A238" t="s">
        <v>373</v>
      </c>
      <c r="B238" t="s">
        <v>358</v>
      </c>
      <c r="C238" s="168" t="str">
        <f t="shared" si="10"/>
        <v>'4b BO details - Control'!G15</v>
      </c>
      <c r="D238" t="s">
        <v>2</v>
      </c>
      <c r="E238" t="s">
        <v>2</v>
      </c>
      <c r="F238" t="s">
        <v>2</v>
      </c>
      <c r="G238" t="s">
        <v>2</v>
      </c>
      <c r="H238" t="s">
        <v>2</v>
      </c>
      <c r="I238">
        <v>576056506</v>
      </c>
      <c r="J238">
        <v>0</v>
      </c>
      <c r="K238" t="s">
        <v>2</v>
      </c>
      <c r="L238" t="s">
        <v>2</v>
      </c>
      <c r="M238" t="s">
        <v>2</v>
      </c>
    </row>
    <row r="239" spans="1:13" x14ac:dyDescent="0.2">
      <c r="A239" t="s">
        <v>373</v>
      </c>
      <c r="B239" t="s">
        <v>359</v>
      </c>
      <c r="C239" s="168" t="str">
        <f t="shared" si="10"/>
        <v>'4b BO details - Control'!G16</v>
      </c>
      <c r="D239" t="s">
        <v>0</v>
      </c>
      <c r="E239" t="s">
        <v>0</v>
      </c>
      <c r="F239" t="s">
        <v>0</v>
      </c>
      <c r="G239" t="s">
        <v>0</v>
      </c>
      <c r="H239" t="s">
        <v>0</v>
      </c>
      <c r="I239" t="s">
        <v>502</v>
      </c>
      <c r="J239">
        <v>0</v>
      </c>
      <c r="K239" t="s">
        <v>0</v>
      </c>
      <c r="L239" t="s">
        <v>0</v>
      </c>
      <c r="M239" t="s">
        <v>0</v>
      </c>
    </row>
    <row r="240" spans="1:13" x14ac:dyDescent="0.2">
      <c r="A240" t="s">
        <v>373</v>
      </c>
      <c r="B240" t="s">
        <v>360</v>
      </c>
      <c r="C240" s="168" t="str">
        <f t="shared" si="10"/>
        <v>'4b BO details - Control'!G17</v>
      </c>
      <c r="D240" t="s">
        <v>0</v>
      </c>
      <c r="E240" t="s">
        <v>0</v>
      </c>
      <c r="F240" t="s">
        <v>0</v>
      </c>
      <c r="G240" t="s">
        <v>0</v>
      </c>
      <c r="H240" t="s">
        <v>0</v>
      </c>
      <c r="I240" t="s">
        <v>502</v>
      </c>
      <c r="J240">
        <v>0</v>
      </c>
      <c r="K240" t="s">
        <v>0</v>
      </c>
      <c r="L240" t="s">
        <v>0</v>
      </c>
      <c r="M240" t="s">
        <v>0</v>
      </c>
    </row>
    <row r="241" spans="1:13" x14ac:dyDescent="0.2">
      <c r="A241" t="s">
        <v>373</v>
      </c>
      <c r="B241" t="s">
        <v>361</v>
      </c>
      <c r="C241" s="168" t="str">
        <f t="shared" si="10"/>
        <v>'4b BO details - Control'!G18</v>
      </c>
      <c r="D241" t="s">
        <v>0</v>
      </c>
      <c r="E241" t="s">
        <v>0</v>
      </c>
      <c r="F241" t="s">
        <v>0</v>
      </c>
      <c r="G241" t="s">
        <v>0</v>
      </c>
      <c r="H241" t="s">
        <v>0</v>
      </c>
      <c r="I241" t="s">
        <v>520</v>
      </c>
      <c r="J241">
        <v>0</v>
      </c>
      <c r="K241" t="s">
        <v>0</v>
      </c>
      <c r="L241" t="s">
        <v>0</v>
      </c>
      <c r="M241" t="s">
        <v>0</v>
      </c>
    </row>
    <row r="242" spans="1:13" x14ac:dyDescent="0.2">
      <c r="A242" t="s">
        <v>373</v>
      </c>
      <c r="B242" t="s">
        <v>362</v>
      </c>
      <c r="C242" s="168" t="str">
        <f t="shared" si="10"/>
        <v>'4b BO details - Control'!G19</v>
      </c>
      <c r="D242" t="s">
        <v>0</v>
      </c>
      <c r="E242" t="s">
        <v>0</v>
      </c>
      <c r="F242" t="s">
        <v>0</v>
      </c>
      <c r="G242" t="s">
        <v>0</v>
      </c>
      <c r="H242" t="s">
        <v>0</v>
      </c>
      <c r="I242" t="s">
        <v>0</v>
      </c>
      <c r="J242">
        <v>0</v>
      </c>
      <c r="K242" t="s">
        <v>0</v>
      </c>
      <c r="L242" t="s">
        <v>0</v>
      </c>
      <c r="M242" t="s">
        <v>0</v>
      </c>
    </row>
    <row r="243" spans="1:13" x14ac:dyDescent="0.2">
      <c r="A243" t="s">
        <v>373</v>
      </c>
      <c r="B243" t="s">
        <v>363</v>
      </c>
      <c r="C243" s="168" t="str">
        <f t="shared" si="10"/>
        <v>'4b BO details - Control'!G20</v>
      </c>
      <c r="D243" t="s">
        <v>0</v>
      </c>
      <c r="E243" t="s">
        <v>0</v>
      </c>
      <c r="F243" t="s">
        <v>0</v>
      </c>
      <c r="G243" t="s">
        <v>0</v>
      </c>
      <c r="H243" t="s">
        <v>0</v>
      </c>
      <c r="I243" t="s">
        <v>0</v>
      </c>
      <c r="J243">
        <v>0</v>
      </c>
      <c r="K243" t="s">
        <v>0</v>
      </c>
      <c r="L243" t="s">
        <v>0</v>
      </c>
      <c r="M243" t="s">
        <v>0</v>
      </c>
    </row>
    <row r="244" spans="1:13" x14ac:dyDescent="0.2">
      <c r="A244" t="s">
        <v>373</v>
      </c>
      <c r="B244" t="s">
        <v>364</v>
      </c>
      <c r="C244" s="168" t="str">
        <f t="shared" si="10"/>
        <v>'4b BO details - Control'!G22</v>
      </c>
      <c r="D244" t="s">
        <v>0</v>
      </c>
      <c r="E244" t="s">
        <v>0</v>
      </c>
      <c r="F244" t="s">
        <v>0</v>
      </c>
      <c r="G244" t="s">
        <v>0</v>
      </c>
      <c r="H244" t="s">
        <v>0</v>
      </c>
      <c r="I244" t="s">
        <v>0</v>
      </c>
      <c r="J244">
        <v>0</v>
      </c>
      <c r="K244" t="s">
        <v>0</v>
      </c>
      <c r="L244" t="s">
        <v>0</v>
      </c>
      <c r="M244" t="s">
        <v>0</v>
      </c>
    </row>
    <row r="245" spans="1:13" x14ac:dyDescent="0.2">
      <c r="A245" t="s">
        <v>373</v>
      </c>
      <c r="B245" t="s">
        <v>365</v>
      </c>
      <c r="C245" s="168" t="str">
        <f t="shared" si="10"/>
        <v>'4b BO details - Control'!G23</v>
      </c>
      <c r="D245" t="s">
        <v>0</v>
      </c>
      <c r="E245" t="s">
        <v>0</v>
      </c>
      <c r="F245" t="s">
        <v>0</v>
      </c>
      <c r="G245" t="s">
        <v>0</v>
      </c>
      <c r="H245" t="s">
        <v>0</v>
      </c>
      <c r="I245" t="s">
        <v>0</v>
      </c>
      <c r="J245">
        <v>0</v>
      </c>
      <c r="K245" t="s">
        <v>0</v>
      </c>
      <c r="L245" t="s">
        <v>0</v>
      </c>
      <c r="M245" t="s">
        <v>0</v>
      </c>
    </row>
    <row r="246" spans="1:13" x14ac:dyDescent="0.2">
      <c r="A246" t="s">
        <v>373</v>
      </c>
      <c r="B246" t="s">
        <v>366</v>
      </c>
      <c r="C246" s="168" t="str">
        <f t="shared" si="10"/>
        <v>'4b BO details - Control'!G24</v>
      </c>
      <c r="D246" t="s">
        <v>1</v>
      </c>
      <c r="E246" t="s">
        <v>1</v>
      </c>
      <c r="F246" t="s">
        <v>1</v>
      </c>
      <c r="G246" t="s">
        <v>1</v>
      </c>
      <c r="H246" t="s">
        <v>1</v>
      </c>
      <c r="I246" t="s">
        <v>1</v>
      </c>
      <c r="J246">
        <v>0</v>
      </c>
      <c r="K246" t="s">
        <v>1</v>
      </c>
      <c r="L246" t="s">
        <v>1</v>
      </c>
      <c r="M246" t="s">
        <v>1</v>
      </c>
    </row>
    <row r="247" spans="1:13" x14ac:dyDescent="0.2">
      <c r="A247" t="s">
        <v>373</v>
      </c>
      <c r="B247" t="s">
        <v>367</v>
      </c>
      <c r="C247" s="168" t="str">
        <f t="shared" si="10"/>
        <v>'4b BO details - Control'!G26</v>
      </c>
      <c r="D247" t="s">
        <v>0</v>
      </c>
      <c r="E247" t="s">
        <v>0</v>
      </c>
      <c r="F247" t="s">
        <v>0</v>
      </c>
      <c r="G247" t="s">
        <v>0</v>
      </c>
      <c r="H247" t="s">
        <v>0</v>
      </c>
      <c r="I247" t="s">
        <v>0</v>
      </c>
      <c r="J247">
        <v>0</v>
      </c>
      <c r="K247" t="s">
        <v>0</v>
      </c>
      <c r="L247" t="s">
        <v>0</v>
      </c>
      <c r="M247" t="s">
        <v>0</v>
      </c>
    </row>
    <row r="248" spans="1:13" x14ac:dyDescent="0.2">
      <c r="A248" t="s">
        <v>373</v>
      </c>
      <c r="B248" t="s">
        <v>368</v>
      </c>
      <c r="C248" s="168" t="str">
        <f t="shared" si="10"/>
        <v>'4b BO details - Control'!G27</v>
      </c>
      <c r="D248" t="s">
        <v>1</v>
      </c>
      <c r="E248" t="s">
        <v>1</v>
      </c>
      <c r="F248" t="s">
        <v>1</v>
      </c>
      <c r="G248" t="s">
        <v>1</v>
      </c>
      <c r="H248" t="s">
        <v>1</v>
      </c>
      <c r="I248" t="s">
        <v>1</v>
      </c>
      <c r="J248">
        <v>0</v>
      </c>
      <c r="K248" t="s">
        <v>1</v>
      </c>
      <c r="L248" t="s">
        <v>1</v>
      </c>
      <c r="M248" t="s">
        <v>1</v>
      </c>
    </row>
    <row r="249" spans="1:13" x14ac:dyDescent="0.2">
      <c r="A249" t="s">
        <v>373</v>
      </c>
      <c r="B249" t="s">
        <v>369</v>
      </c>
      <c r="C249" s="168" t="str">
        <f t="shared" si="10"/>
        <v>'4b BO details - Control'!G31</v>
      </c>
      <c r="D249" t="s">
        <v>8</v>
      </c>
      <c r="E249" t="s">
        <v>8</v>
      </c>
      <c r="F249" t="s">
        <v>8</v>
      </c>
      <c r="G249" t="s">
        <v>8</v>
      </c>
      <c r="H249" t="s">
        <v>8</v>
      </c>
      <c r="I249" t="s">
        <v>36</v>
      </c>
      <c r="J249">
        <v>0</v>
      </c>
      <c r="K249" t="s">
        <v>8</v>
      </c>
      <c r="L249" t="s">
        <v>8</v>
      </c>
      <c r="M249" t="s">
        <v>8</v>
      </c>
    </row>
    <row r="250" spans="1:13" x14ac:dyDescent="0.2">
      <c r="A250" t="s">
        <v>373</v>
      </c>
      <c r="B250" t="s">
        <v>370</v>
      </c>
      <c r="C250" s="168" t="str">
        <f t="shared" si="10"/>
        <v>'4b BO details - Control'!G32</v>
      </c>
      <c r="D250" t="s">
        <v>0</v>
      </c>
      <c r="E250" t="s">
        <v>0</v>
      </c>
      <c r="F250" t="s">
        <v>0</v>
      </c>
      <c r="G250" t="s">
        <v>0</v>
      </c>
      <c r="H250" t="s">
        <v>0</v>
      </c>
      <c r="I250" t="s">
        <v>0</v>
      </c>
      <c r="J250">
        <v>0</v>
      </c>
      <c r="K250" t="s">
        <v>0</v>
      </c>
      <c r="L250" t="s">
        <v>0</v>
      </c>
      <c r="M250" t="s">
        <v>0</v>
      </c>
    </row>
    <row r="251" spans="1:13" x14ac:dyDescent="0.2">
      <c r="A251" t="s">
        <v>373</v>
      </c>
      <c r="B251" t="s">
        <v>371</v>
      </c>
      <c r="C251" s="168" t="str">
        <f t="shared" si="10"/>
        <v>'4b BO details - Control'!G34</v>
      </c>
      <c r="D251" t="s">
        <v>8</v>
      </c>
      <c r="E251" t="s">
        <v>8</v>
      </c>
      <c r="F251" t="s">
        <v>8</v>
      </c>
      <c r="G251" t="s">
        <v>8</v>
      </c>
      <c r="H251" t="s">
        <v>8</v>
      </c>
      <c r="I251" t="s">
        <v>37</v>
      </c>
      <c r="J251">
        <v>0</v>
      </c>
      <c r="K251" t="s">
        <v>8</v>
      </c>
      <c r="L251" t="s">
        <v>8</v>
      </c>
      <c r="M251" t="s">
        <v>8</v>
      </c>
    </row>
    <row r="252" spans="1:13" x14ac:dyDescent="0.2">
      <c r="A252" t="s">
        <v>373</v>
      </c>
      <c r="B252" t="s">
        <v>372</v>
      </c>
      <c r="C252" s="168" t="str">
        <f t="shared" si="10"/>
        <v>'4b BO details - Control'!G35</v>
      </c>
      <c r="D252" t="s">
        <v>0</v>
      </c>
      <c r="E252" t="s">
        <v>0</v>
      </c>
      <c r="F252" t="s">
        <v>0</v>
      </c>
      <c r="G252" t="s">
        <v>0</v>
      </c>
      <c r="H252" t="s">
        <v>0</v>
      </c>
      <c r="I252" t="s">
        <v>0</v>
      </c>
      <c r="J252">
        <v>0</v>
      </c>
      <c r="K252" t="s">
        <v>0</v>
      </c>
      <c r="L252" t="s">
        <v>0</v>
      </c>
      <c r="M252" t="s">
        <v>0</v>
      </c>
    </row>
    <row r="253" spans="1:13" x14ac:dyDescent="0.2">
      <c r="A253" t="s">
        <v>373</v>
      </c>
      <c r="B253" t="s">
        <v>374</v>
      </c>
      <c r="C253" s="168" t="str">
        <f t="shared" si="10"/>
        <v>'4b BO details - Control'!H9</v>
      </c>
      <c r="D253" t="s">
        <v>0</v>
      </c>
      <c r="E253" t="s">
        <v>0</v>
      </c>
      <c r="F253" t="s">
        <v>0</v>
      </c>
      <c r="G253" t="s">
        <v>0</v>
      </c>
      <c r="H253" t="s">
        <v>0</v>
      </c>
      <c r="I253" t="s">
        <v>0</v>
      </c>
      <c r="J253">
        <v>0</v>
      </c>
      <c r="K253" t="s">
        <v>0</v>
      </c>
      <c r="L253" t="s">
        <v>0</v>
      </c>
      <c r="M253" t="s">
        <v>0</v>
      </c>
    </row>
    <row r="254" spans="1:13" x14ac:dyDescent="0.2">
      <c r="A254" t="s">
        <v>373</v>
      </c>
      <c r="B254" t="s">
        <v>375</v>
      </c>
      <c r="C254" s="168" t="str">
        <f t="shared" si="10"/>
        <v>'4b BO details - Control'!H10</v>
      </c>
      <c r="D254" t="s">
        <v>8</v>
      </c>
      <c r="E254" t="s">
        <v>8</v>
      </c>
      <c r="F254" t="s">
        <v>8</v>
      </c>
      <c r="G254" t="s">
        <v>8</v>
      </c>
      <c r="H254" t="s">
        <v>8</v>
      </c>
      <c r="I254" t="s">
        <v>8</v>
      </c>
      <c r="J254">
        <v>0</v>
      </c>
      <c r="K254" t="s">
        <v>8</v>
      </c>
      <c r="L254" t="s">
        <v>8</v>
      </c>
      <c r="M254" t="s">
        <v>8</v>
      </c>
    </row>
    <row r="255" spans="1:13" x14ac:dyDescent="0.2">
      <c r="A255" t="s">
        <v>373</v>
      </c>
      <c r="B255" t="s">
        <v>376</v>
      </c>
      <c r="C255" s="168" t="str">
        <f t="shared" si="10"/>
        <v>'4b BO details - Control'!H11</v>
      </c>
      <c r="D255" t="s">
        <v>0</v>
      </c>
      <c r="E255" t="s">
        <v>0</v>
      </c>
      <c r="F255" t="s">
        <v>0</v>
      </c>
      <c r="G255" t="s">
        <v>0</v>
      </c>
      <c r="H255" t="s">
        <v>0</v>
      </c>
      <c r="I255" t="s">
        <v>0</v>
      </c>
      <c r="J255">
        <v>0</v>
      </c>
      <c r="K255" t="s">
        <v>0</v>
      </c>
      <c r="L255" t="s">
        <v>0</v>
      </c>
      <c r="M255" t="s">
        <v>0</v>
      </c>
    </row>
    <row r="256" spans="1:13" x14ac:dyDescent="0.2">
      <c r="A256" t="s">
        <v>373</v>
      </c>
      <c r="B256" t="s">
        <v>377</v>
      </c>
      <c r="C256" s="168" t="str">
        <f t="shared" si="10"/>
        <v>'4b BO details - Control'!H12</v>
      </c>
      <c r="D256" t="s">
        <v>29</v>
      </c>
      <c r="E256" t="s">
        <v>29</v>
      </c>
      <c r="F256" t="s">
        <v>29</v>
      </c>
      <c r="G256" t="s">
        <v>29</v>
      </c>
      <c r="H256" t="s">
        <v>29</v>
      </c>
      <c r="I256" t="s">
        <v>29</v>
      </c>
      <c r="J256">
        <v>0</v>
      </c>
      <c r="K256" t="s">
        <v>29</v>
      </c>
      <c r="L256" t="s">
        <v>29</v>
      </c>
      <c r="M256" t="s">
        <v>29</v>
      </c>
    </row>
    <row r="257" spans="1:13" x14ac:dyDescent="0.2">
      <c r="A257" t="s">
        <v>373</v>
      </c>
      <c r="B257" t="s">
        <v>378</v>
      </c>
      <c r="C257" s="168" t="str">
        <f t="shared" si="10"/>
        <v>'4b BO details - Control'!H13</v>
      </c>
      <c r="D257" t="s">
        <v>29</v>
      </c>
      <c r="E257" t="s">
        <v>29</v>
      </c>
      <c r="F257" t="s">
        <v>29</v>
      </c>
      <c r="G257" t="s">
        <v>29</v>
      </c>
      <c r="H257" t="s">
        <v>29</v>
      </c>
      <c r="I257" t="s">
        <v>29</v>
      </c>
      <c r="J257">
        <v>0</v>
      </c>
      <c r="K257" t="s">
        <v>29</v>
      </c>
      <c r="L257" t="s">
        <v>29</v>
      </c>
      <c r="M257" t="s">
        <v>29</v>
      </c>
    </row>
    <row r="258" spans="1:13" x14ac:dyDescent="0.2">
      <c r="A258" t="s">
        <v>373</v>
      </c>
      <c r="B258" t="s">
        <v>379</v>
      </c>
      <c r="C258" s="168" t="str">
        <f t="shared" si="10"/>
        <v>'4b BO details - Control'!H14</v>
      </c>
      <c r="D258" t="s">
        <v>29</v>
      </c>
      <c r="E258" t="s">
        <v>29</v>
      </c>
      <c r="F258" t="s">
        <v>29</v>
      </c>
      <c r="G258" t="s">
        <v>29</v>
      </c>
      <c r="H258" t="s">
        <v>29</v>
      </c>
      <c r="I258" t="s">
        <v>29</v>
      </c>
      <c r="J258">
        <v>0</v>
      </c>
      <c r="K258" t="s">
        <v>29</v>
      </c>
      <c r="L258" t="s">
        <v>29</v>
      </c>
      <c r="M258" t="s">
        <v>29</v>
      </c>
    </row>
    <row r="259" spans="1:13" x14ac:dyDescent="0.2">
      <c r="A259" t="s">
        <v>373</v>
      </c>
      <c r="B259" t="s">
        <v>380</v>
      </c>
      <c r="C259" s="168" t="str">
        <f t="shared" si="10"/>
        <v>'4b BO details - Control'!H15</v>
      </c>
      <c r="D259" t="s">
        <v>2</v>
      </c>
      <c r="E259" t="s">
        <v>2</v>
      </c>
      <c r="F259" t="s">
        <v>2</v>
      </c>
      <c r="G259" t="s">
        <v>2</v>
      </c>
      <c r="H259" t="s">
        <v>2</v>
      </c>
      <c r="I259" t="s">
        <v>2</v>
      </c>
      <c r="J259">
        <v>0</v>
      </c>
      <c r="K259" t="s">
        <v>2</v>
      </c>
      <c r="L259" t="s">
        <v>2</v>
      </c>
      <c r="M259" t="s">
        <v>2</v>
      </c>
    </row>
    <row r="260" spans="1:13" x14ac:dyDescent="0.2">
      <c r="A260" t="s">
        <v>373</v>
      </c>
      <c r="B260" t="s">
        <v>381</v>
      </c>
      <c r="C260" s="168" t="str">
        <f t="shared" si="10"/>
        <v>'4b BO details - Control'!H16</v>
      </c>
      <c r="D260" t="s">
        <v>0</v>
      </c>
      <c r="E260" t="s">
        <v>0</v>
      </c>
      <c r="F260" t="s">
        <v>0</v>
      </c>
      <c r="G260" t="s">
        <v>0</v>
      </c>
      <c r="H260" t="s">
        <v>0</v>
      </c>
      <c r="I260" t="s">
        <v>0</v>
      </c>
      <c r="J260">
        <v>0</v>
      </c>
      <c r="K260" t="s">
        <v>0</v>
      </c>
      <c r="L260" t="s">
        <v>0</v>
      </c>
      <c r="M260" t="s">
        <v>0</v>
      </c>
    </row>
    <row r="261" spans="1:13" x14ac:dyDescent="0.2">
      <c r="A261" t="s">
        <v>373</v>
      </c>
      <c r="B261" t="s">
        <v>382</v>
      </c>
      <c r="C261" s="168" t="str">
        <f t="shared" si="10"/>
        <v>'4b BO details - Control'!H17</v>
      </c>
      <c r="D261" t="s">
        <v>0</v>
      </c>
      <c r="E261" t="s">
        <v>0</v>
      </c>
      <c r="F261" t="s">
        <v>0</v>
      </c>
      <c r="G261" t="s">
        <v>0</v>
      </c>
      <c r="H261" t="s">
        <v>0</v>
      </c>
      <c r="I261" t="s">
        <v>0</v>
      </c>
      <c r="J261">
        <v>0</v>
      </c>
      <c r="K261" t="s">
        <v>0</v>
      </c>
      <c r="L261" t="s">
        <v>0</v>
      </c>
      <c r="M261" t="s">
        <v>0</v>
      </c>
    </row>
    <row r="262" spans="1:13" x14ac:dyDescent="0.2">
      <c r="A262" t="s">
        <v>373</v>
      </c>
      <c r="B262" t="s">
        <v>383</v>
      </c>
      <c r="C262" s="168" t="str">
        <f t="shared" si="10"/>
        <v>'4b BO details - Control'!H18</v>
      </c>
      <c r="D262" t="s">
        <v>0</v>
      </c>
      <c r="E262" t="s">
        <v>0</v>
      </c>
      <c r="F262" t="s">
        <v>0</v>
      </c>
      <c r="G262" t="s">
        <v>0</v>
      </c>
      <c r="H262" t="s">
        <v>0</v>
      </c>
      <c r="I262" t="s">
        <v>0</v>
      </c>
      <c r="J262">
        <v>0</v>
      </c>
      <c r="K262" t="s">
        <v>0</v>
      </c>
      <c r="L262" t="s">
        <v>0</v>
      </c>
      <c r="M262" t="s">
        <v>0</v>
      </c>
    </row>
    <row r="263" spans="1:13" x14ac:dyDescent="0.2">
      <c r="A263" t="s">
        <v>373</v>
      </c>
      <c r="B263" t="s">
        <v>384</v>
      </c>
      <c r="C263" s="168" t="str">
        <f t="shared" si="10"/>
        <v>'4b BO details - Control'!H19</v>
      </c>
      <c r="D263" t="s">
        <v>0</v>
      </c>
      <c r="E263" t="s">
        <v>0</v>
      </c>
      <c r="F263" t="s">
        <v>0</v>
      </c>
      <c r="G263" t="s">
        <v>0</v>
      </c>
      <c r="H263" t="s">
        <v>0</v>
      </c>
      <c r="I263" t="s">
        <v>0</v>
      </c>
      <c r="J263">
        <v>0</v>
      </c>
      <c r="K263" t="s">
        <v>0</v>
      </c>
      <c r="L263" t="s">
        <v>0</v>
      </c>
      <c r="M263" t="s">
        <v>0</v>
      </c>
    </row>
    <row r="264" spans="1:13" x14ac:dyDescent="0.2">
      <c r="A264" t="s">
        <v>373</v>
      </c>
      <c r="B264" t="s">
        <v>385</v>
      </c>
      <c r="C264" s="168" t="str">
        <f t="shared" si="10"/>
        <v>'4b BO details - Control'!H20</v>
      </c>
      <c r="D264" t="s">
        <v>0</v>
      </c>
      <c r="E264" t="s">
        <v>0</v>
      </c>
      <c r="F264" t="s">
        <v>0</v>
      </c>
      <c r="G264" t="s">
        <v>0</v>
      </c>
      <c r="H264" t="s">
        <v>0</v>
      </c>
      <c r="I264" t="s">
        <v>0</v>
      </c>
      <c r="J264">
        <v>0</v>
      </c>
      <c r="K264" t="s">
        <v>0</v>
      </c>
      <c r="L264" t="s">
        <v>0</v>
      </c>
      <c r="M264" t="s">
        <v>0</v>
      </c>
    </row>
    <row r="265" spans="1:13" x14ac:dyDescent="0.2">
      <c r="A265" t="s">
        <v>373</v>
      </c>
      <c r="B265" t="s">
        <v>386</v>
      </c>
      <c r="C265" s="168" t="str">
        <f t="shared" si="10"/>
        <v>'4b BO details - Control'!H22</v>
      </c>
      <c r="D265" t="s">
        <v>0</v>
      </c>
      <c r="E265" t="s">
        <v>0</v>
      </c>
      <c r="F265" t="s">
        <v>0</v>
      </c>
      <c r="G265" t="s">
        <v>0</v>
      </c>
      <c r="H265" t="s">
        <v>0</v>
      </c>
      <c r="I265" t="s">
        <v>0</v>
      </c>
      <c r="J265">
        <v>0</v>
      </c>
      <c r="K265" t="s">
        <v>0</v>
      </c>
      <c r="L265" t="s">
        <v>0</v>
      </c>
      <c r="M265" t="s">
        <v>0</v>
      </c>
    </row>
    <row r="266" spans="1:13" x14ac:dyDescent="0.2">
      <c r="A266" t="s">
        <v>373</v>
      </c>
      <c r="B266" t="s">
        <v>387</v>
      </c>
      <c r="C266" s="168" t="str">
        <f t="shared" si="10"/>
        <v>'4b BO details - Control'!H23</v>
      </c>
      <c r="D266" t="s">
        <v>0</v>
      </c>
      <c r="E266" t="s">
        <v>0</v>
      </c>
      <c r="F266" t="s">
        <v>0</v>
      </c>
      <c r="G266" t="s">
        <v>0</v>
      </c>
      <c r="H266" t="s">
        <v>0</v>
      </c>
      <c r="I266" t="s">
        <v>0</v>
      </c>
      <c r="J266">
        <v>0</v>
      </c>
      <c r="K266" t="s">
        <v>0</v>
      </c>
      <c r="L266" t="s">
        <v>0</v>
      </c>
      <c r="M266" t="s">
        <v>0</v>
      </c>
    </row>
    <row r="267" spans="1:13" x14ac:dyDescent="0.2">
      <c r="A267" t="s">
        <v>373</v>
      </c>
      <c r="B267" t="s">
        <v>388</v>
      </c>
      <c r="C267" s="168" t="str">
        <f t="shared" si="10"/>
        <v>'4b BO details - Control'!H24</v>
      </c>
      <c r="D267" t="s">
        <v>1</v>
      </c>
      <c r="E267" t="s">
        <v>1</v>
      </c>
      <c r="F267" t="s">
        <v>1</v>
      </c>
      <c r="G267" t="s">
        <v>1</v>
      </c>
      <c r="H267" t="s">
        <v>1</v>
      </c>
      <c r="I267" t="s">
        <v>1</v>
      </c>
      <c r="J267">
        <v>0</v>
      </c>
      <c r="K267" t="s">
        <v>1</v>
      </c>
      <c r="L267" t="s">
        <v>1</v>
      </c>
      <c r="M267" t="s">
        <v>1</v>
      </c>
    </row>
    <row r="268" spans="1:13" x14ac:dyDescent="0.2">
      <c r="A268" t="s">
        <v>373</v>
      </c>
      <c r="B268" t="s">
        <v>389</v>
      </c>
      <c r="C268" s="168" t="str">
        <f t="shared" si="10"/>
        <v>'4b BO details - Control'!H26</v>
      </c>
      <c r="D268" t="s">
        <v>0</v>
      </c>
      <c r="E268" t="s">
        <v>0</v>
      </c>
      <c r="F268" t="s">
        <v>0</v>
      </c>
      <c r="G268" t="s">
        <v>0</v>
      </c>
      <c r="H268" t="s">
        <v>0</v>
      </c>
      <c r="I268" t="s">
        <v>0</v>
      </c>
      <c r="J268">
        <v>0</v>
      </c>
      <c r="K268" t="s">
        <v>0</v>
      </c>
      <c r="L268" t="s">
        <v>0</v>
      </c>
      <c r="M268" t="s">
        <v>0</v>
      </c>
    </row>
    <row r="269" spans="1:13" x14ac:dyDescent="0.2">
      <c r="A269" t="s">
        <v>373</v>
      </c>
      <c r="B269" t="s">
        <v>390</v>
      </c>
      <c r="C269" s="168" t="str">
        <f t="shared" si="10"/>
        <v>'4b BO details - Control'!H27</v>
      </c>
      <c r="D269" t="s">
        <v>1</v>
      </c>
      <c r="E269" t="s">
        <v>1</v>
      </c>
      <c r="F269" t="s">
        <v>1</v>
      </c>
      <c r="G269" t="s">
        <v>1</v>
      </c>
      <c r="H269" t="s">
        <v>1</v>
      </c>
      <c r="I269" t="s">
        <v>1</v>
      </c>
      <c r="J269">
        <v>0</v>
      </c>
      <c r="K269" t="s">
        <v>1</v>
      </c>
      <c r="L269" t="s">
        <v>1</v>
      </c>
      <c r="M269" t="s">
        <v>1</v>
      </c>
    </row>
    <row r="270" spans="1:13" x14ac:dyDescent="0.2">
      <c r="A270" t="s">
        <v>373</v>
      </c>
      <c r="B270" t="s">
        <v>391</v>
      </c>
      <c r="C270" s="168" t="str">
        <f t="shared" si="10"/>
        <v>'4b BO details - Control'!H31</v>
      </c>
      <c r="D270" t="s">
        <v>8</v>
      </c>
      <c r="E270" t="s">
        <v>8</v>
      </c>
      <c r="F270" t="s">
        <v>8</v>
      </c>
      <c r="G270" t="s">
        <v>8</v>
      </c>
      <c r="H270" t="s">
        <v>8</v>
      </c>
      <c r="I270" t="s">
        <v>8</v>
      </c>
      <c r="J270">
        <v>0</v>
      </c>
      <c r="K270" t="s">
        <v>8</v>
      </c>
      <c r="L270" t="s">
        <v>8</v>
      </c>
      <c r="M270" t="s">
        <v>8</v>
      </c>
    </row>
    <row r="271" spans="1:13" x14ac:dyDescent="0.2">
      <c r="A271" t="s">
        <v>373</v>
      </c>
      <c r="B271" t="s">
        <v>392</v>
      </c>
      <c r="C271" s="168" t="str">
        <f t="shared" si="10"/>
        <v>'4b BO details - Control'!H32</v>
      </c>
      <c r="D271" t="s">
        <v>0</v>
      </c>
      <c r="E271" t="s">
        <v>0</v>
      </c>
      <c r="F271" t="s">
        <v>0</v>
      </c>
      <c r="G271" t="s">
        <v>0</v>
      </c>
      <c r="H271" t="s">
        <v>0</v>
      </c>
      <c r="I271" t="s">
        <v>0</v>
      </c>
      <c r="J271">
        <v>0</v>
      </c>
      <c r="K271" t="s">
        <v>0</v>
      </c>
      <c r="L271" t="s">
        <v>0</v>
      </c>
      <c r="M271" t="s">
        <v>0</v>
      </c>
    </row>
    <row r="272" spans="1:13" x14ac:dyDescent="0.2">
      <c r="A272" t="s">
        <v>373</v>
      </c>
      <c r="B272" t="s">
        <v>393</v>
      </c>
      <c r="C272" s="168" t="str">
        <f t="shared" si="10"/>
        <v>'4b BO details - Control'!H34</v>
      </c>
      <c r="D272" t="s">
        <v>8</v>
      </c>
      <c r="E272" t="s">
        <v>8</v>
      </c>
      <c r="F272" t="s">
        <v>8</v>
      </c>
      <c r="G272" t="s">
        <v>8</v>
      </c>
      <c r="H272" t="s">
        <v>8</v>
      </c>
      <c r="I272" t="s">
        <v>8</v>
      </c>
      <c r="J272">
        <v>0</v>
      </c>
      <c r="K272" t="s">
        <v>8</v>
      </c>
      <c r="L272" t="s">
        <v>8</v>
      </c>
      <c r="M272" t="s">
        <v>8</v>
      </c>
    </row>
    <row r="273" spans="1:13" x14ac:dyDescent="0.2">
      <c r="A273" t="s">
        <v>373</v>
      </c>
      <c r="B273" t="s">
        <v>394</v>
      </c>
      <c r="C273" s="168" t="str">
        <f t="shared" si="10"/>
        <v>'4b BO details - Control'!H35</v>
      </c>
      <c r="D273" t="s">
        <v>0</v>
      </c>
      <c r="E273" t="s">
        <v>0</v>
      </c>
      <c r="F273" t="s">
        <v>0</v>
      </c>
      <c r="G273" t="s">
        <v>0</v>
      </c>
      <c r="H273" t="s">
        <v>0</v>
      </c>
      <c r="I273" t="s">
        <v>0</v>
      </c>
      <c r="J273">
        <v>0</v>
      </c>
      <c r="K273" t="s">
        <v>0</v>
      </c>
      <c r="L273" t="s">
        <v>0</v>
      </c>
      <c r="M273" t="s">
        <v>0</v>
      </c>
    </row>
    <row r="275" spans="1:13" x14ac:dyDescent="0.2">
      <c r="A275" t="s">
        <v>395</v>
      </c>
      <c r="B275" t="s">
        <v>253</v>
      </c>
      <c r="C275" s="168" t="str">
        <f t="shared" ref="C275:C284" si="11">"'"&amp;A275&amp;"'!"&amp;$B275</f>
        <v>'5 Declaration'!D4</v>
      </c>
      <c r="D275" t="s">
        <v>406</v>
      </c>
      <c r="E275" t="s">
        <v>445</v>
      </c>
      <c r="F275" t="s">
        <v>458</v>
      </c>
      <c r="G275" t="s">
        <v>475</v>
      </c>
      <c r="H275" t="s">
        <v>490</v>
      </c>
      <c r="I275" t="s">
        <v>521</v>
      </c>
      <c r="J275" t="s">
        <v>533</v>
      </c>
      <c r="K275" t="s">
        <v>547</v>
      </c>
      <c r="L275" t="s">
        <v>561</v>
      </c>
      <c r="M275" t="s">
        <v>0</v>
      </c>
    </row>
    <row r="276" spans="1:13" x14ac:dyDescent="0.2">
      <c r="A276" t="s">
        <v>395</v>
      </c>
      <c r="B276" t="s">
        <v>254</v>
      </c>
      <c r="C276" s="168" t="str">
        <f t="shared" si="11"/>
        <v>'5 Declaration'!D5</v>
      </c>
      <c r="D276" t="s">
        <v>407</v>
      </c>
      <c r="E276" t="s">
        <v>446</v>
      </c>
      <c r="F276" t="s">
        <v>459</v>
      </c>
      <c r="G276" t="s">
        <v>476</v>
      </c>
      <c r="H276" t="s">
        <v>491</v>
      </c>
      <c r="I276" t="s">
        <v>522</v>
      </c>
      <c r="J276" t="s">
        <v>534</v>
      </c>
      <c r="K276" t="s">
        <v>548</v>
      </c>
      <c r="L276" t="s">
        <v>562</v>
      </c>
      <c r="M276" t="s">
        <v>0</v>
      </c>
    </row>
    <row r="277" spans="1:13" x14ac:dyDescent="0.2">
      <c r="A277" t="s">
        <v>395</v>
      </c>
      <c r="B277" t="s">
        <v>255</v>
      </c>
      <c r="C277" s="168" t="str">
        <f t="shared" si="11"/>
        <v>'5 Declaration'!D6</v>
      </c>
      <c r="D277" t="s">
        <v>408</v>
      </c>
      <c r="E277">
        <v>60323924345</v>
      </c>
      <c r="F277" t="s">
        <v>460</v>
      </c>
      <c r="G277" t="s">
        <v>477</v>
      </c>
      <c r="H277" t="s">
        <v>492</v>
      </c>
      <c r="I277" t="s">
        <v>523</v>
      </c>
      <c r="J277" t="s">
        <v>535</v>
      </c>
      <c r="K277" t="s">
        <v>549</v>
      </c>
      <c r="L277" t="s">
        <v>563</v>
      </c>
      <c r="M277" t="s">
        <v>0</v>
      </c>
    </row>
    <row r="278" spans="1:13" x14ac:dyDescent="0.2">
      <c r="A278" t="s">
        <v>395</v>
      </c>
      <c r="B278" t="s">
        <v>256</v>
      </c>
      <c r="C278" s="168" t="str">
        <f t="shared" si="11"/>
        <v>'5 Declaration'!D7</v>
      </c>
      <c r="D278" t="s">
        <v>409</v>
      </c>
      <c r="E278" t="s">
        <v>447</v>
      </c>
      <c r="F278" t="s">
        <v>461</v>
      </c>
      <c r="G278" t="s">
        <v>478</v>
      </c>
      <c r="H278" t="s">
        <v>493</v>
      </c>
      <c r="I278" t="s">
        <v>524</v>
      </c>
      <c r="J278" t="s">
        <v>536</v>
      </c>
      <c r="K278" t="s">
        <v>550</v>
      </c>
      <c r="L278" t="s">
        <v>564</v>
      </c>
      <c r="M278" t="s">
        <v>0</v>
      </c>
    </row>
    <row r="279" spans="1:13" x14ac:dyDescent="0.2">
      <c r="A279" t="s">
        <v>395</v>
      </c>
      <c r="B279" t="s">
        <v>268</v>
      </c>
      <c r="C279" s="168" t="str">
        <f t="shared" si="11"/>
        <v>'5 Declaration'!D11</v>
      </c>
      <c r="D279">
        <v>45631</v>
      </c>
      <c r="E279">
        <v>45638</v>
      </c>
      <c r="F279" t="s">
        <v>29</v>
      </c>
      <c r="G279">
        <v>45652</v>
      </c>
      <c r="H279" t="s">
        <v>29</v>
      </c>
      <c r="I279">
        <v>45624</v>
      </c>
      <c r="J279">
        <v>45636</v>
      </c>
      <c r="K279">
        <v>45628</v>
      </c>
      <c r="L279">
        <v>45628</v>
      </c>
      <c r="M279" t="s">
        <v>29</v>
      </c>
    </row>
    <row r="280" spans="1:13" x14ac:dyDescent="0.2">
      <c r="A280" t="s">
        <v>395</v>
      </c>
      <c r="B280" t="s">
        <v>272</v>
      </c>
      <c r="C280" s="168" t="str">
        <f t="shared" si="11"/>
        <v>'5 Declaration'!D12</v>
      </c>
      <c r="D280" t="s">
        <v>406</v>
      </c>
      <c r="E280" t="s">
        <v>448</v>
      </c>
      <c r="F280" t="s">
        <v>0</v>
      </c>
      <c r="G280" t="s">
        <v>479</v>
      </c>
      <c r="H280" t="s">
        <v>494</v>
      </c>
      <c r="I280" t="s">
        <v>508</v>
      </c>
      <c r="J280" t="s">
        <v>533</v>
      </c>
      <c r="K280" t="s">
        <v>551</v>
      </c>
      <c r="L280" t="s">
        <v>565</v>
      </c>
      <c r="M280" t="s">
        <v>0</v>
      </c>
    </row>
    <row r="281" spans="1:13" x14ac:dyDescent="0.2">
      <c r="A281" t="s">
        <v>395</v>
      </c>
      <c r="B281" t="s">
        <v>288</v>
      </c>
      <c r="C281" s="168" t="str">
        <f t="shared" si="11"/>
        <v>'5 Declaration'!D13</v>
      </c>
      <c r="D281" t="s">
        <v>407</v>
      </c>
      <c r="E281" t="s">
        <v>449</v>
      </c>
      <c r="F281" t="s">
        <v>0</v>
      </c>
      <c r="G281" t="s">
        <v>480</v>
      </c>
      <c r="H281" t="s">
        <v>495</v>
      </c>
      <c r="I281" t="s">
        <v>525</v>
      </c>
      <c r="J281" t="s">
        <v>534</v>
      </c>
      <c r="K281" t="s">
        <v>552</v>
      </c>
      <c r="L281" t="s">
        <v>566</v>
      </c>
      <c r="M281" t="s">
        <v>0</v>
      </c>
    </row>
    <row r="282" spans="1:13" x14ac:dyDescent="0.2">
      <c r="A282" t="s">
        <v>395</v>
      </c>
      <c r="B282" t="s">
        <v>309</v>
      </c>
      <c r="C282" s="168" t="str">
        <f t="shared" si="11"/>
        <v>'5 Declaration'!D14</v>
      </c>
      <c r="D282" t="s">
        <v>406</v>
      </c>
      <c r="E282">
        <v>0</v>
      </c>
      <c r="F282" t="s">
        <v>0</v>
      </c>
      <c r="G282" t="s">
        <v>0</v>
      </c>
      <c r="H282" t="s">
        <v>494</v>
      </c>
      <c r="I282">
        <v>0</v>
      </c>
      <c r="J282">
        <v>0</v>
      </c>
      <c r="K282">
        <v>0</v>
      </c>
      <c r="L282">
        <v>0</v>
      </c>
      <c r="M282" t="s">
        <v>0</v>
      </c>
    </row>
    <row r="283" spans="1:13" x14ac:dyDescent="0.2">
      <c r="A283" t="s">
        <v>395</v>
      </c>
      <c r="B283" t="s">
        <v>311</v>
      </c>
      <c r="C283" s="168" t="str">
        <f t="shared" si="11"/>
        <v>'5 Declaration'!D16</v>
      </c>
      <c r="D283" t="s">
        <v>0</v>
      </c>
      <c r="E283" t="s">
        <v>0</v>
      </c>
      <c r="F283" t="s">
        <v>0</v>
      </c>
      <c r="G283" t="s">
        <v>481</v>
      </c>
      <c r="H283" t="s">
        <v>0</v>
      </c>
      <c r="I283" t="s">
        <v>526</v>
      </c>
      <c r="J283">
        <v>0</v>
      </c>
      <c r="K283" t="s">
        <v>543</v>
      </c>
      <c r="L283" t="s">
        <v>0</v>
      </c>
      <c r="M283" t="s">
        <v>0</v>
      </c>
    </row>
    <row r="284" spans="1:13" x14ac:dyDescent="0.2">
      <c r="A284" t="s">
        <v>395</v>
      </c>
      <c r="B284" t="s">
        <v>312</v>
      </c>
      <c r="C284" s="168" t="str">
        <f t="shared" si="11"/>
        <v>'5 Declaration'!D17</v>
      </c>
      <c r="D284" t="s">
        <v>0</v>
      </c>
      <c r="E284" t="s">
        <v>0</v>
      </c>
      <c r="F284" t="s">
        <v>0</v>
      </c>
      <c r="G284" t="s">
        <v>0</v>
      </c>
      <c r="H284" t="s">
        <v>0</v>
      </c>
      <c r="I284" t="s">
        <v>0</v>
      </c>
      <c r="J284">
        <v>0</v>
      </c>
      <c r="K284" t="s">
        <v>543</v>
      </c>
      <c r="L284" t="s">
        <v>0</v>
      </c>
      <c r="M284" t="s">
        <v>0</v>
      </c>
    </row>
  </sheetData>
  <phoneticPr fontId="3" type="noConversion"/>
  <hyperlinks>
    <hyperlink ref="W40" r:id="rId1" xr:uid="{E3A0258D-0E7F-2043-BF82-515FD4D54C56}"/>
    <hyperlink ref="Y43" r:id="rId2" xr:uid="{B045EA2A-0D0E-8B43-A0E0-952215E07F26}"/>
    <hyperlink ref="J40" r:id="rId3" xr:uid="{90477322-6CFB-5440-B9BE-64F4F485A62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DACE739233BB499185E9201691D117" ma:contentTypeVersion="45" ma:contentTypeDescription="Create a new document." ma:contentTypeScope="" ma:versionID="20182d0dbdd215c1e09bd485ed6324dc">
  <xsd:schema xmlns:xsd="http://www.w3.org/2001/XMLSchema" xmlns:xs="http://www.w3.org/2001/XMLSchema" xmlns:p="http://schemas.microsoft.com/office/2006/metadata/properties" targetNamespace="http://schemas.microsoft.com/office/2006/metadata/properties" ma:root="true" ma:fieldsID="074b5a4020cc0417531245af4bd9469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6BCA3803-53F5-4CC2-9BE8-1A4BA61D1B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11</vt:i4>
      </vt:variant>
      <vt:variant>
        <vt:lpstr>Named Ranges</vt:lpstr>
      </vt:variant>
      <vt:variant>
        <vt:i4>3</vt:i4>
      </vt:variant>
    </vt:vector>
  </HeadingPairs>
  <TitlesOfParts>
    <vt:vector size="14" baseType="lpstr">
      <vt:lpstr>Introduction</vt:lpstr>
      <vt:lpstr>1 Company identification</vt:lpstr>
      <vt:lpstr>2 Company ownership</vt:lpstr>
      <vt:lpstr>3 BO analysis</vt:lpstr>
      <vt:lpstr>4a BO details - Ownership</vt:lpstr>
      <vt:lpstr>4b BO details - Control</vt:lpstr>
      <vt:lpstr>5 Declaration</vt:lpstr>
      <vt:lpstr>Guidance Notes</vt:lpstr>
      <vt:lpstr>DATA</vt:lpstr>
      <vt:lpstr>Selected data set</vt:lpstr>
      <vt:lpstr>Sheet1</vt:lpstr>
      <vt:lpstr>Chooseoption</vt:lpstr>
      <vt:lpstr>type</vt:lpstr>
      <vt:lpstr>Type2</vt:lpstr>
    </vt:vector>
  </TitlesOfParts>
  <Manager/>
  <Company>Engaged Consulting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tim.law@engaged-consulting.com</dc:creator>
  <cp:keywords/>
  <dc:description/>
  <cp:lastModifiedBy>Microsoft Office User</cp:lastModifiedBy>
  <cp:lastPrinted>2015-03-05T09:58:56Z</cp:lastPrinted>
  <dcterms:created xsi:type="dcterms:W3CDTF">2014-08-29T11:25:27Z</dcterms:created>
  <dcterms:modified xsi:type="dcterms:W3CDTF">2025-02-27T10:36:53Z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0x0101004FDACE739233BB499185E9201691D117</vt:lpwstr>
  </property>
</Properties>
</file>